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mbustion\"/>
    </mc:Choice>
  </mc:AlternateContent>
  <xr:revisionPtr revIDLastSave="0" documentId="13_ncr:1_{7C1ECB2D-97C7-48BE-ACF5-FF71F753B383}" xr6:coauthVersionLast="36" xr6:coauthVersionMax="36" xr10:uidLastSave="{00000000-0000-0000-0000-000000000000}"/>
  <bookViews>
    <workbookView xWindow="0" yWindow="0" windowWidth="21570" windowHeight="7980" activeTab="3" xr2:uid="{F31E96A0-2409-47D8-80EC-B81F5DD9FC52}"/>
  </bookViews>
  <sheets>
    <sheet name="Hydrogen" sheetId="1" r:id="rId1"/>
    <sheet name="Nitrogen" sheetId="2" r:id="rId2"/>
    <sheet name="Oxygen" sheetId="3" r:id="rId3"/>
    <sheet name="pure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9" i="1" l="1"/>
  <c r="S9" i="1"/>
  <c r="R9" i="1"/>
  <c r="Q9" i="1"/>
  <c r="T7" i="1"/>
  <c r="S7" i="1"/>
  <c r="R7" i="1"/>
  <c r="Q7" i="1"/>
  <c r="T6" i="1"/>
  <c r="S6" i="1"/>
  <c r="R6" i="1"/>
  <c r="Q6" i="1"/>
  <c r="U7" i="2"/>
  <c r="T7" i="2"/>
  <c r="S7" i="2"/>
  <c r="R7" i="2"/>
  <c r="U6" i="2"/>
  <c r="T6" i="2"/>
  <c r="S6" i="2"/>
  <c r="R6" i="2"/>
  <c r="T8" i="3"/>
  <c r="S8" i="3"/>
  <c r="R8" i="3"/>
  <c r="Q8" i="3"/>
  <c r="T7" i="3"/>
  <c r="S7" i="3"/>
  <c r="R7" i="3"/>
  <c r="Q7" i="3"/>
  <c r="U8" i="4"/>
  <c r="T8" i="4"/>
  <c r="S8" i="4"/>
  <c r="U7" i="4"/>
  <c r="T7" i="4"/>
  <c r="S7" i="4"/>
  <c r="R8" i="4"/>
  <c r="R7" i="4"/>
  <c r="U5" i="4"/>
  <c r="T5" i="4"/>
  <c r="S5" i="4"/>
  <c r="R5" i="4"/>
  <c r="T5" i="3"/>
  <c r="S5" i="3"/>
  <c r="R5" i="3"/>
  <c r="Q5" i="3"/>
  <c r="U5" i="2"/>
  <c r="T5" i="2"/>
  <c r="S5" i="2"/>
  <c r="R5" i="2"/>
  <c r="T5" i="1"/>
  <c r="S5" i="1"/>
  <c r="R5" i="1"/>
  <c r="Q5" i="1"/>
  <c r="T3" i="1"/>
  <c r="S3" i="1"/>
  <c r="R3" i="1"/>
  <c r="Q3" i="1"/>
  <c r="T2" i="1"/>
  <c r="S2" i="1"/>
  <c r="R2" i="1"/>
  <c r="Q2" i="1"/>
  <c r="U3" i="2"/>
  <c r="T3" i="2"/>
  <c r="S3" i="2"/>
  <c r="R3" i="2"/>
  <c r="U2" i="2"/>
  <c r="T2" i="2"/>
  <c r="S2" i="2"/>
  <c r="R2" i="2"/>
  <c r="T3" i="3"/>
  <c r="S3" i="3"/>
  <c r="R3" i="3"/>
  <c r="Q3" i="3"/>
  <c r="T2" i="3"/>
  <c r="S2" i="3"/>
  <c r="R2" i="3"/>
  <c r="Q2" i="3"/>
  <c r="U3" i="4"/>
  <c r="T3" i="4"/>
  <c r="S3" i="4"/>
  <c r="R3" i="4"/>
  <c r="U2" i="4"/>
  <c r="T2" i="4"/>
  <c r="S2" i="4"/>
  <c r="R2" i="4"/>
  <c r="M3" i="4"/>
  <c r="L3" i="4"/>
  <c r="K3" i="4"/>
  <c r="J3" i="4"/>
  <c r="M3" i="3"/>
  <c r="L3" i="3"/>
  <c r="K3" i="3"/>
  <c r="J3" i="3"/>
  <c r="N3" i="2"/>
  <c r="M3" i="2"/>
  <c r="L3" i="2"/>
  <c r="K3" i="2"/>
  <c r="M3" i="1"/>
  <c r="M2" i="1"/>
  <c r="L3" i="1"/>
  <c r="K3" i="1"/>
  <c r="J3" i="1"/>
  <c r="J2" i="1"/>
</calcChain>
</file>

<file path=xl/sharedStrings.xml><?xml version="1.0" encoding="utf-8"?>
<sst xmlns="http://schemas.openxmlformats.org/spreadsheetml/2006/main" count="69" uniqueCount="15">
  <si>
    <t>#N</t>
  </si>
  <si>
    <t>N0</t>
  </si>
  <si>
    <t>Nt</t>
  </si>
  <si>
    <t>t</t>
  </si>
  <si>
    <t>T1</t>
  </si>
  <si>
    <t>T2</t>
  </si>
  <si>
    <t>T3</t>
  </si>
  <si>
    <t>LnNo</t>
  </si>
  <si>
    <t>LnNt</t>
  </si>
  <si>
    <t>LnN0</t>
  </si>
  <si>
    <t>LNNt</t>
  </si>
  <si>
    <t>LN0-LNt</t>
  </si>
  <si>
    <t>LN0-Lnt</t>
  </si>
  <si>
    <t>LNK</t>
  </si>
  <si>
    <t>-32088.02204 ± 591.91883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</si>
</sst>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D7441-05C9-410F-A8C3-3D4FE4EB16F1}">
  <dimension ref="A1:T11"/>
  <sheetViews>
    <sheetView workbookViewId="0">
      <selection activeCell="T9" sqref="T9"/>
    </sheetView>
  </sheetViews>
  <sheetFormatPr defaultRowHeight="15" x14ac:dyDescent="0.25"/>
  <cols>
    <col min="15" max="15" width="16" customWidth="1"/>
    <col min="17" max="18" width="12" bestFit="1" customWidth="1"/>
    <col min="19" max="20" width="11" bestFit="1" customWidth="1"/>
  </cols>
  <sheetData>
    <row r="1" spans="1:20" x14ac:dyDescent="0.25">
      <c r="A1" t="s">
        <v>3</v>
      </c>
      <c r="B1" t="s">
        <v>0</v>
      </c>
      <c r="C1">
        <v>1800</v>
      </c>
      <c r="D1">
        <v>2000</v>
      </c>
      <c r="E1">
        <v>2200</v>
      </c>
      <c r="F1">
        <v>2400</v>
      </c>
      <c r="J1">
        <v>1800</v>
      </c>
      <c r="K1">
        <v>2000</v>
      </c>
      <c r="L1">
        <v>2200</v>
      </c>
      <c r="M1">
        <v>2400</v>
      </c>
      <c r="Q1">
        <v>1800</v>
      </c>
      <c r="R1">
        <v>2000</v>
      </c>
      <c r="S1">
        <v>2200</v>
      </c>
      <c r="T1">
        <v>2400</v>
      </c>
    </row>
    <row r="2" spans="1:20" x14ac:dyDescent="0.25">
      <c r="A2" t="s">
        <v>4</v>
      </c>
      <c r="B2" t="s">
        <v>1</v>
      </c>
      <c r="C2">
        <v>100</v>
      </c>
      <c r="D2">
        <v>100</v>
      </c>
      <c r="E2">
        <v>100</v>
      </c>
      <c r="F2">
        <v>99</v>
      </c>
      <c r="I2" t="s">
        <v>1</v>
      </c>
      <c r="J2">
        <f>AVERAGE(C2,C5,C8)</f>
        <v>100</v>
      </c>
      <c r="K2">
        <v>100</v>
      </c>
      <c r="L2">
        <v>100</v>
      </c>
      <c r="M2">
        <f>AVERAGE(F2,F5,F8)</f>
        <v>99.666666666666671</v>
      </c>
      <c r="P2" t="s">
        <v>9</v>
      </c>
      <c r="Q2">
        <f>LN(J2)</f>
        <v>4.6051701859880918</v>
      </c>
      <c r="R2">
        <f>LN(K2)</f>
        <v>4.6051701859880918</v>
      </c>
      <c r="S2">
        <f>LN(L2)</f>
        <v>4.6051701859880918</v>
      </c>
      <c r="T2">
        <f>LN(M2)</f>
        <v>4.6018312847225769</v>
      </c>
    </row>
    <row r="3" spans="1:20" x14ac:dyDescent="0.25">
      <c r="B3" t="s">
        <v>2</v>
      </c>
      <c r="C3">
        <v>95</v>
      </c>
      <c r="D3">
        <v>94</v>
      </c>
      <c r="E3">
        <v>49</v>
      </c>
      <c r="F3">
        <v>18</v>
      </c>
      <c r="I3" t="s">
        <v>2</v>
      </c>
      <c r="J3">
        <f>AVERAGE(C3,C6,C9)</f>
        <v>97.666666666666671</v>
      </c>
      <c r="K3">
        <f>AVERAGE(D3,D6,D9)</f>
        <v>92.666666666666671</v>
      </c>
      <c r="L3">
        <f>AVERAGE(E3,E6,E9)</f>
        <v>60.333333333333336</v>
      </c>
      <c r="M3">
        <f>AVERAGEA(F3,F6,F9)</f>
        <v>18.333333333333332</v>
      </c>
      <c r="P3" t="s">
        <v>8</v>
      </c>
      <c r="Q3">
        <f>LN(J3)</f>
        <v>4.5815603203489577</v>
      </c>
      <c r="R3">
        <f>LN(K3)</f>
        <v>4.5290088250225278</v>
      </c>
      <c r="S3">
        <f>LN(L3)</f>
        <v>4.0998847425977161</v>
      </c>
      <c r="T3">
        <f>LN(M3)</f>
        <v>2.9087208965643612</v>
      </c>
    </row>
    <row r="5" spans="1:20" x14ac:dyDescent="0.25">
      <c r="B5" t="s">
        <v>1</v>
      </c>
      <c r="C5">
        <v>100</v>
      </c>
      <c r="D5">
        <v>100</v>
      </c>
      <c r="E5">
        <v>100</v>
      </c>
      <c r="F5">
        <v>100</v>
      </c>
      <c r="P5" t="s">
        <v>11</v>
      </c>
      <c r="Q5">
        <f>Q2-Q3</f>
        <v>2.3609865639134142E-2</v>
      </c>
      <c r="R5">
        <f>R2-R3</f>
        <v>7.6161360965564029E-2</v>
      </c>
      <c r="S5">
        <f>S2-S3</f>
        <v>0.50528544339037573</v>
      </c>
      <c r="T5">
        <f>T2-T3</f>
        <v>1.6931103881582157</v>
      </c>
    </row>
    <row r="6" spans="1:20" x14ac:dyDescent="0.25">
      <c r="A6" t="s">
        <v>5</v>
      </c>
      <c r="B6" t="s">
        <v>2</v>
      </c>
      <c r="C6">
        <v>99</v>
      </c>
      <c r="D6">
        <v>91</v>
      </c>
      <c r="E6">
        <v>66</v>
      </c>
      <c r="F6">
        <v>17</v>
      </c>
      <c r="O6">
        <v>2.0000000000000001E-10</v>
      </c>
      <c r="Q6">
        <f>Q5/O6</f>
        <v>118049328.19567071</v>
      </c>
      <c r="R6">
        <f>R5/O6</f>
        <v>380806804.82782012</v>
      </c>
      <c r="S6">
        <f>S5/O6</f>
        <v>2526427216.9518785</v>
      </c>
      <c r="T6">
        <f>T5/O6</f>
        <v>8465551940.7910786</v>
      </c>
    </row>
    <row r="7" spans="1:20" x14ac:dyDescent="0.25">
      <c r="O7" t="s">
        <v>13</v>
      </c>
      <c r="Q7">
        <f>LN(Q6)</f>
        <v>18.58661313063395</v>
      </c>
      <c r="R7">
        <f>LN(R6)</f>
        <v>19.757802730542778</v>
      </c>
      <c r="S7">
        <f>LN(S6)</f>
        <v>21.650071974425309</v>
      </c>
      <c r="T7">
        <f>LN(T6)</f>
        <v>22.859271053098297</v>
      </c>
    </row>
    <row r="8" spans="1:20" x14ac:dyDescent="0.25">
      <c r="B8" t="s">
        <v>1</v>
      </c>
      <c r="C8">
        <v>100</v>
      </c>
      <c r="D8">
        <v>100</v>
      </c>
      <c r="E8">
        <v>100</v>
      </c>
      <c r="F8">
        <v>100</v>
      </c>
    </row>
    <row r="9" spans="1:20" x14ac:dyDescent="0.25">
      <c r="A9" t="s">
        <v>6</v>
      </c>
      <c r="B9" t="s">
        <v>2</v>
      </c>
      <c r="C9">
        <v>99</v>
      </c>
      <c r="D9">
        <v>93</v>
      </c>
      <c r="E9">
        <v>66</v>
      </c>
      <c r="F9">
        <v>20</v>
      </c>
      <c r="Q9">
        <f>1/Q1</f>
        <v>5.5555555555555556E-4</v>
      </c>
      <c r="R9">
        <f>1/R1</f>
        <v>5.0000000000000001E-4</v>
      </c>
      <c r="S9">
        <f>1/S1</f>
        <v>4.5454545454545455E-4</v>
      </c>
      <c r="T9">
        <f>1/T1</f>
        <v>4.1666666666666669E-4</v>
      </c>
    </row>
    <row r="11" spans="1:20" x14ac:dyDescent="0.25">
      <c r="O11">
        <v>-31567.779330000001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11865D-4C55-4333-B2C3-3BF2B819E0D8}">
  <dimension ref="A1:U9"/>
  <sheetViews>
    <sheetView workbookViewId="0">
      <selection activeCell="P6" sqref="P6"/>
    </sheetView>
  </sheetViews>
  <sheetFormatPr defaultRowHeight="15" x14ac:dyDescent="0.25"/>
  <cols>
    <col min="18" max="18" width="12" bestFit="1" customWidth="1"/>
    <col min="19" max="20" width="11" bestFit="1" customWidth="1"/>
    <col min="21" max="21" width="12" bestFit="1" customWidth="1"/>
  </cols>
  <sheetData>
    <row r="1" spans="1:21" x14ac:dyDescent="0.25">
      <c r="A1" t="s">
        <v>3</v>
      </c>
      <c r="B1" t="s">
        <v>0</v>
      </c>
      <c r="C1">
        <v>1800</v>
      </c>
      <c r="D1">
        <v>2000</v>
      </c>
      <c r="E1">
        <v>2200</v>
      </c>
      <c r="F1">
        <v>2400</v>
      </c>
      <c r="K1">
        <v>1800</v>
      </c>
      <c r="L1">
        <v>2000</v>
      </c>
      <c r="M1">
        <v>2200</v>
      </c>
      <c r="N1">
        <v>2400</v>
      </c>
      <c r="R1">
        <v>1800</v>
      </c>
      <c r="S1">
        <v>2000</v>
      </c>
      <c r="T1">
        <v>2200</v>
      </c>
      <c r="U1">
        <v>2400</v>
      </c>
    </row>
    <row r="2" spans="1:21" x14ac:dyDescent="0.25">
      <c r="A2" t="s">
        <v>4</v>
      </c>
      <c r="B2" t="s">
        <v>1</v>
      </c>
      <c r="C2">
        <v>100</v>
      </c>
      <c r="D2">
        <v>100</v>
      </c>
      <c r="E2">
        <v>100</v>
      </c>
      <c r="F2">
        <v>100</v>
      </c>
      <c r="J2" t="s">
        <v>1</v>
      </c>
      <c r="K2">
        <v>100</v>
      </c>
      <c r="L2">
        <v>100</v>
      </c>
      <c r="M2">
        <v>100</v>
      </c>
      <c r="N2">
        <v>100</v>
      </c>
      <c r="Q2" t="s">
        <v>9</v>
      </c>
      <c r="R2">
        <f>LN(K2)</f>
        <v>4.6051701859880918</v>
      </c>
      <c r="S2">
        <f>LN(L2)</f>
        <v>4.6051701859880918</v>
      </c>
      <c r="T2">
        <f>LN(M2)</f>
        <v>4.6051701859880918</v>
      </c>
      <c r="U2">
        <f>LN(N2)</f>
        <v>4.6051701859880918</v>
      </c>
    </row>
    <row r="3" spans="1:21" x14ac:dyDescent="0.25">
      <c r="B3" t="s">
        <v>2</v>
      </c>
      <c r="C3">
        <v>92</v>
      </c>
      <c r="D3">
        <v>78</v>
      </c>
      <c r="E3">
        <v>36</v>
      </c>
      <c r="F3">
        <v>8</v>
      </c>
      <c r="J3" t="s">
        <v>2</v>
      </c>
      <c r="K3">
        <f>AVERAGE(C3,C6,C9)</f>
        <v>93.666666666666671</v>
      </c>
      <c r="L3">
        <f>AVERAGE(D3,D6,D9)</f>
        <v>77.666666666666671</v>
      </c>
      <c r="M3">
        <f>AVERAGE(E3,E6,E9)</f>
        <v>42</v>
      </c>
      <c r="N3">
        <f>AVERAGE(F3,F6,F9)</f>
        <v>7</v>
      </c>
      <c r="Q3" t="s">
        <v>8</v>
      </c>
      <c r="R3">
        <f>LN(K3)</f>
        <v>4.5397423806656363</v>
      </c>
      <c r="S3">
        <f>LN(L3)</f>
        <v>4.352426164897591</v>
      </c>
      <c r="T3">
        <f>LN(M3)</f>
        <v>3.7376696182833684</v>
      </c>
      <c r="U3">
        <f>LN(N3)</f>
        <v>1.9459101490553132</v>
      </c>
    </row>
    <row r="5" spans="1:21" x14ac:dyDescent="0.25">
      <c r="B5" t="s">
        <v>1</v>
      </c>
      <c r="C5">
        <v>100</v>
      </c>
      <c r="D5">
        <v>100</v>
      </c>
      <c r="E5">
        <v>100</v>
      </c>
      <c r="F5">
        <v>100</v>
      </c>
      <c r="Q5" t="s">
        <v>12</v>
      </c>
      <c r="R5">
        <f>R2-R3</f>
        <v>6.5427805322455512E-2</v>
      </c>
      <c r="S5">
        <f>S2-S3</f>
        <v>0.25274402109050076</v>
      </c>
      <c r="T5">
        <f>T2-T3</f>
        <v>0.86750056770472339</v>
      </c>
      <c r="U5">
        <f>U2-U3</f>
        <v>2.6592600369327783</v>
      </c>
    </row>
    <row r="6" spans="1:21" x14ac:dyDescent="0.25">
      <c r="A6" t="s">
        <v>5</v>
      </c>
      <c r="B6" t="s">
        <v>2</v>
      </c>
      <c r="C6">
        <v>94</v>
      </c>
      <c r="D6">
        <v>83</v>
      </c>
      <c r="E6">
        <v>46</v>
      </c>
      <c r="F6">
        <v>4</v>
      </c>
      <c r="P6">
        <v>2.0000000000000001E-10</v>
      </c>
      <c r="R6">
        <f>R5/P6</f>
        <v>327139026.61227757</v>
      </c>
      <c r="S6">
        <f>S5/P6</f>
        <v>1263720105.4525037</v>
      </c>
      <c r="T6">
        <f>T5/P6</f>
        <v>4337502838.5236168</v>
      </c>
      <c r="U6">
        <f>U5/P6</f>
        <v>13296300184.663891</v>
      </c>
    </row>
    <row r="7" spans="1:21" x14ac:dyDescent="0.25">
      <c r="P7" t="s">
        <v>13</v>
      </c>
      <c r="R7">
        <f>LN(R6)</f>
        <v>19.605895796343255</v>
      </c>
      <c r="S7">
        <f>LN(S6)</f>
        <v>20.957325672590876</v>
      </c>
      <c r="T7">
        <f>LN(T6)</f>
        <v>22.190564636633841</v>
      </c>
      <c r="U7">
        <f>LN(U6)</f>
        <v>23.31075165187022</v>
      </c>
    </row>
    <row r="8" spans="1:21" x14ac:dyDescent="0.25">
      <c r="B8" t="s">
        <v>1</v>
      </c>
      <c r="C8">
        <v>100</v>
      </c>
      <c r="D8">
        <v>100</v>
      </c>
      <c r="E8">
        <v>100</v>
      </c>
      <c r="F8">
        <v>100</v>
      </c>
    </row>
    <row r="9" spans="1:21" x14ac:dyDescent="0.25">
      <c r="A9" t="s">
        <v>6</v>
      </c>
      <c r="B9" t="s">
        <v>2</v>
      </c>
      <c r="C9">
        <v>95</v>
      </c>
      <c r="D9">
        <v>72</v>
      </c>
      <c r="E9">
        <v>44</v>
      </c>
      <c r="F9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85783-F8DE-42DC-AD34-83411A2C7836}">
  <dimension ref="A1:T9"/>
  <sheetViews>
    <sheetView workbookViewId="0">
      <selection activeCell="O7" sqref="O7"/>
    </sheetView>
  </sheetViews>
  <sheetFormatPr defaultRowHeight="15" x14ac:dyDescent="0.25"/>
  <cols>
    <col min="17" max="17" width="11" bestFit="1" customWidth="1"/>
    <col min="18" max="18" width="12" bestFit="1" customWidth="1"/>
    <col min="19" max="20" width="11" bestFit="1" customWidth="1"/>
  </cols>
  <sheetData>
    <row r="1" spans="1:20" x14ac:dyDescent="0.25">
      <c r="A1" t="s">
        <v>3</v>
      </c>
      <c r="B1" t="s">
        <v>0</v>
      </c>
      <c r="C1">
        <v>1800</v>
      </c>
      <c r="D1">
        <v>2000</v>
      </c>
      <c r="E1">
        <v>2200</v>
      </c>
      <c r="F1">
        <v>2400</v>
      </c>
      <c r="J1">
        <v>1800</v>
      </c>
      <c r="K1">
        <v>2000</v>
      </c>
      <c r="L1">
        <v>2200</v>
      </c>
      <c r="M1">
        <v>2400</v>
      </c>
      <c r="Q1">
        <v>1800</v>
      </c>
      <c r="R1">
        <v>2000</v>
      </c>
      <c r="S1">
        <v>2200</v>
      </c>
      <c r="T1">
        <v>2400</v>
      </c>
    </row>
    <row r="2" spans="1:20" x14ac:dyDescent="0.25">
      <c r="A2" t="s">
        <v>4</v>
      </c>
      <c r="B2" t="s">
        <v>1</v>
      </c>
      <c r="C2">
        <v>100</v>
      </c>
      <c r="D2">
        <v>100</v>
      </c>
      <c r="E2">
        <v>100</v>
      </c>
      <c r="F2">
        <v>100</v>
      </c>
      <c r="I2" t="s">
        <v>1</v>
      </c>
      <c r="J2">
        <v>100</v>
      </c>
      <c r="K2">
        <v>100</v>
      </c>
      <c r="L2">
        <v>100</v>
      </c>
      <c r="M2">
        <v>100</v>
      </c>
      <c r="P2" t="s">
        <v>9</v>
      </c>
      <c r="Q2">
        <f>LN(J2)</f>
        <v>4.6051701859880918</v>
      </c>
      <c r="R2">
        <f>LN(K2)</f>
        <v>4.6051701859880918</v>
      </c>
      <c r="S2">
        <f>LN(L2)</f>
        <v>4.6051701859880918</v>
      </c>
      <c r="T2">
        <f>LN(M2)</f>
        <v>4.6051701859880918</v>
      </c>
    </row>
    <row r="3" spans="1:20" x14ac:dyDescent="0.25">
      <c r="B3" t="s">
        <v>2</v>
      </c>
      <c r="C3">
        <v>97</v>
      </c>
      <c r="D3">
        <v>93</v>
      </c>
      <c r="E3">
        <v>51</v>
      </c>
      <c r="F3">
        <v>18</v>
      </c>
      <c r="I3" t="s">
        <v>2</v>
      </c>
      <c r="J3">
        <f>AVERAGE(C3,C6,C9)</f>
        <v>98.333333333333329</v>
      </c>
      <c r="K3">
        <f>AVERAGE(D3,D6,D9)</f>
        <v>91.666666666666671</v>
      </c>
      <c r="L3">
        <f>AVERAGE(E3,E6,E9)</f>
        <v>60.333333333333336</v>
      </c>
      <c r="M3">
        <f>AVERAGE(F3,F6,F9)</f>
        <v>18.333333333333332</v>
      </c>
      <c r="P3" t="s">
        <v>10</v>
      </c>
      <c r="Q3">
        <f>LN(J3)</f>
        <v>4.5883630676717102</v>
      </c>
      <c r="R3">
        <f>LN(K3)</f>
        <v>4.5181588089984617</v>
      </c>
      <c r="S3">
        <f>LN(L3)</f>
        <v>4.0998847425977161</v>
      </c>
      <c r="T3">
        <f>LN(M3)</f>
        <v>2.9087208965643612</v>
      </c>
    </row>
    <row r="5" spans="1:20" x14ac:dyDescent="0.25">
      <c r="B5" t="s">
        <v>1</v>
      </c>
      <c r="C5">
        <v>100</v>
      </c>
      <c r="D5">
        <v>100</v>
      </c>
      <c r="E5">
        <v>100</v>
      </c>
      <c r="F5">
        <v>100</v>
      </c>
      <c r="P5" t="s">
        <v>11</v>
      </c>
      <c r="Q5">
        <f>Q2-Q3</f>
        <v>1.6807118316381597E-2</v>
      </c>
      <c r="R5">
        <f>R2-R3</f>
        <v>8.7011376989630129E-2</v>
      </c>
      <c r="S5">
        <f>S2-S3</f>
        <v>0.50528544339037573</v>
      </c>
      <c r="T5">
        <f>T2-T3</f>
        <v>1.6964492894237306</v>
      </c>
    </row>
    <row r="6" spans="1:20" x14ac:dyDescent="0.25">
      <c r="A6" t="s">
        <v>5</v>
      </c>
      <c r="B6" t="s">
        <v>2</v>
      </c>
      <c r="C6">
        <v>99</v>
      </c>
      <c r="D6">
        <v>90</v>
      </c>
      <c r="E6">
        <v>69</v>
      </c>
      <c r="F6">
        <v>19</v>
      </c>
    </row>
    <row r="7" spans="1:20" x14ac:dyDescent="0.25">
      <c r="O7">
        <v>2.0000000000000001E-10</v>
      </c>
      <c r="Q7">
        <f>Q5/O7</f>
        <v>84035591.581907988</v>
      </c>
      <c r="R7">
        <f>R5/O7</f>
        <v>435056884.94815063</v>
      </c>
      <c r="S7">
        <f>S5/O7</f>
        <v>2526427216.9518785</v>
      </c>
      <c r="T7">
        <f>T5/O7</f>
        <v>8482246447.1186533</v>
      </c>
    </row>
    <row r="8" spans="1:20" x14ac:dyDescent="0.25">
      <c r="B8" t="s">
        <v>1</v>
      </c>
      <c r="C8">
        <v>100</v>
      </c>
      <c r="D8">
        <v>100</v>
      </c>
      <c r="E8">
        <v>100</v>
      </c>
      <c r="F8">
        <v>100</v>
      </c>
      <c r="O8" t="s">
        <v>13</v>
      </c>
      <c r="Q8">
        <f>LN(Q7)</f>
        <v>18.246750976376575</v>
      </c>
      <c r="R8">
        <f>LN(R7)</f>
        <v>19.890987350499056</v>
      </c>
      <c r="S8">
        <f>LN(S7)</f>
        <v>21.650071974425309</v>
      </c>
      <c r="T8">
        <f>LN(T7)</f>
        <v>22.861241162884266</v>
      </c>
    </row>
    <row r="9" spans="1:20" x14ac:dyDescent="0.25">
      <c r="A9" t="s">
        <v>6</v>
      </c>
      <c r="B9" t="s">
        <v>2</v>
      </c>
      <c r="C9">
        <v>99</v>
      </c>
      <c r="D9">
        <v>92</v>
      </c>
      <c r="E9">
        <v>61</v>
      </c>
      <c r="F9">
        <v>18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A8EF4-3DFC-4038-A58C-3EAE46F18F35}">
  <dimension ref="A1:U10"/>
  <sheetViews>
    <sheetView tabSelected="1" workbookViewId="0">
      <selection activeCell="O10" sqref="O10"/>
    </sheetView>
  </sheetViews>
  <sheetFormatPr defaultRowHeight="15" x14ac:dyDescent="0.25"/>
  <cols>
    <col min="15" max="15" width="23.140625" customWidth="1"/>
    <col min="18" max="19" width="12" bestFit="1" customWidth="1"/>
    <col min="20" max="21" width="11" bestFit="1" customWidth="1"/>
  </cols>
  <sheetData>
    <row r="1" spans="1:21" x14ac:dyDescent="0.25">
      <c r="A1" t="s">
        <v>3</v>
      </c>
      <c r="B1" t="s">
        <v>0</v>
      </c>
      <c r="C1">
        <v>1800</v>
      </c>
      <c r="D1">
        <v>2000</v>
      </c>
      <c r="E1">
        <v>2200</v>
      </c>
      <c r="F1">
        <v>2400</v>
      </c>
      <c r="J1">
        <v>1800</v>
      </c>
      <c r="K1">
        <v>2000</v>
      </c>
      <c r="L1">
        <v>2200</v>
      </c>
      <c r="M1">
        <v>2400</v>
      </c>
      <c r="R1">
        <v>1800</v>
      </c>
      <c r="S1">
        <v>2000</v>
      </c>
      <c r="T1">
        <v>2200</v>
      </c>
      <c r="U1">
        <v>2400</v>
      </c>
    </row>
    <row r="2" spans="1:21" x14ac:dyDescent="0.25">
      <c r="A2" t="s">
        <v>4</v>
      </c>
      <c r="B2" t="s">
        <v>1</v>
      </c>
      <c r="C2">
        <v>100</v>
      </c>
      <c r="D2">
        <v>100</v>
      </c>
      <c r="E2">
        <v>100</v>
      </c>
      <c r="F2">
        <v>100</v>
      </c>
      <c r="I2" t="s">
        <v>1</v>
      </c>
      <c r="J2">
        <v>100</v>
      </c>
      <c r="K2">
        <v>100</v>
      </c>
      <c r="L2">
        <v>100</v>
      </c>
      <c r="M2">
        <v>100</v>
      </c>
      <c r="Q2" t="s">
        <v>7</v>
      </c>
      <c r="R2">
        <f>LN(J2)</f>
        <v>4.6051701859880918</v>
      </c>
      <c r="S2">
        <f>LN(K2)</f>
        <v>4.6051701859880918</v>
      </c>
      <c r="T2">
        <f>LN(L2)</f>
        <v>4.6051701859880918</v>
      </c>
      <c r="U2">
        <f>LN(M2)</f>
        <v>4.6051701859880918</v>
      </c>
    </row>
    <row r="3" spans="1:21" x14ac:dyDescent="0.25">
      <c r="B3" t="s">
        <v>2</v>
      </c>
      <c r="C3">
        <v>96</v>
      </c>
      <c r="D3">
        <v>91</v>
      </c>
      <c r="E3">
        <v>57</v>
      </c>
      <c r="F3">
        <v>15</v>
      </c>
      <c r="I3" t="s">
        <v>2</v>
      </c>
      <c r="J3">
        <f>AVERAGE(C3,C6,C9)</f>
        <v>98</v>
      </c>
      <c r="K3">
        <f>AVERAGE(D3,D6,D9)</f>
        <v>89</v>
      </c>
      <c r="L3">
        <f>AVERAGE(E3,E6,E9)</f>
        <v>62.333333333333336</v>
      </c>
      <c r="M3">
        <f>AVERAGE(F3,F6,F9)</f>
        <v>16.666666666666668</v>
      </c>
      <c r="Q3" t="s">
        <v>8</v>
      </c>
      <c r="R3">
        <f>LN(J3)</f>
        <v>4.5849674786705723</v>
      </c>
      <c r="S3">
        <f>LN(K3)</f>
        <v>4.4886363697321396</v>
      </c>
      <c r="T3">
        <f>LN(L3)</f>
        <v>4.1324963281864768</v>
      </c>
      <c r="U3">
        <f>LN(M3)</f>
        <v>2.8134107167600364</v>
      </c>
    </row>
    <row r="5" spans="1:21" x14ac:dyDescent="0.25">
      <c r="B5" t="s">
        <v>1</v>
      </c>
      <c r="C5">
        <v>100</v>
      </c>
      <c r="D5">
        <v>100</v>
      </c>
      <c r="E5">
        <v>100</v>
      </c>
      <c r="F5">
        <v>100</v>
      </c>
      <c r="Q5" t="s">
        <v>11</v>
      </c>
      <c r="R5">
        <f>R2-R3</f>
        <v>2.0202707317519497E-2</v>
      </c>
      <c r="S5">
        <f>S2-S3</f>
        <v>0.11653381625595216</v>
      </c>
      <c r="T5">
        <f>T2-T3</f>
        <v>0.47267385780161497</v>
      </c>
      <c r="U5">
        <f>U2-U3</f>
        <v>1.7917594692280554</v>
      </c>
    </row>
    <row r="6" spans="1:21" x14ac:dyDescent="0.25">
      <c r="A6" t="s">
        <v>5</v>
      </c>
      <c r="B6" t="s">
        <v>2</v>
      </c>
      <c r="C6">
        <v>99</v>
      </c>
      <c r="D6">
        <v>84</v>
      </c>
      <c r="E6">
        <v>67</v>
      </c>
      <c r="F6">
        <v>19</v>
      </c>
    </row>
    <row r="7" spans="1:21" x14ac:dyDescent="0.25">
      <c r="P7">
        <v>2.0000000000000001E-10</v>
      </c>
      <c r="R7">
        <f>R5/P7</f>
        <v>101013536.58759747</v>
      </c>
      <c r="S7">
        <f>S5/P7</f>
        <v>582669081.27976084</v>
      </c>
      <c r="T7">
        <f>T5/P7</f>
        <v>2363369289.0080748</v>
      </c>
      <c r="U7">
        <f>U5/P7</f>
        <v>8958797346.140276</v>
      </c>
    </row>
    <row r="8" spans="1:21" x14ac:dyDescent="0.25">
      <c r="B8" t="s">
        <v>1</v>
      </c>
      <c r="C8">
        <v>100</v>
      </c>
      <c r="D8">
        <v>100</v>
      </c>
      <c r="E8">
        <v>100</v>
      </c>
      <c r="F8">
        <v>100</v>
      </c>
      <c r="P8" t="s">
        <v>13</v>
      </c>
      <c r="R8">
        <f>LN(R7)</f>
        <v>18.43076509144468</v>
      </c>
      <c r="S8">
        <f>LN(S7)</f>
        <v>20.183129969575873</v>
      </c>
      <c r="T8">
        <f>LN(T7)</f>
        <v>21.583354102673351</v>
      </c>
      <c r="U8">
        <f>LN(U7)</f>
        <v>22.915901830163172</v>
      </c>
    </row>
    <row r="9" spans="1:21" x14ac:dyDescent="0.25">
      <c r="A9" t="s">
        <v>6</v>
      </c>
      <c r="B9" t="s">
        <v>2</v>
      </c>
      <c r="C9">
        <v>99</v>
      </c>
      <c r="D9">
        <v>92</v>
      </c>
      <c r="E9">
        <v>63</v>
      </c>
      <c r="F9">
        <v>16</v>
      </c>
    </row>
    <row r="10" spans="1:21" x14ac:dyDescent="0.25">
      <c r="O10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Hydrogen</vt:lpstr>
      <vt:lpstr>Nitrogen</vt:lpstr>
      <vt:lpstr>Oxygen</vt:lpstr>
      <vt:lpstr>pure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Hamidreza Hassanloo (Doctoral Researcher)</dc:creator>
  <cp:lastModifiedBy>Hamidreza Hassanloo (Doctoral Researcher)</cp:lastModifiedBy>
  <dcterms:created xsi:type="dcterms:W3CDTF">2024-04-03T10:29:03Z</dcterms:created>
  <dcterms:modified xsi:type="dcterms:W3CDTF">2024-04-04T16:14:05Z</dcterms:modified>
</cp:coreProperties>
</file>