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30" windowHeight="4470" activeTab="0"/>
  </bookViews>
  <sheets>
    <sheet name="Fading" sheetId="1" r:id="rId1"/>
    <sheet name="Cooling rate" sheetId="2" r:id="rId2"/>
    <sheet name="GS vs addition" sheetId="3" r:id="rId3"/>
    <sheet name="GS vs Q" sheetId="4" r:id="rId4"/>
    <sheet name="GS vs 1-Q" sheetId="5" r:id="rId5"/>
  </sheets>
  <definedNames/>
  <calcPr fullCalcOnLoad="1"/>
</workbook>
</file>

<file path=xl/sharedStrings.xml><?xml version="1.0" encoding="utf-8"?>
<sst xmlns="http://schemas.openxmlformats.org/spreadsheetml/2006/main" count="124" uniqueCount="37">
  <si>
    <t>Alloy</t>
  </si>
  <si>
    <t>Time</t>
  </si>
  <si>
    <t>Grain size</t>
  </si>
  <si>
    <t>STD DEV</t>
  </si>
  <si>
    <t>A354 (Reference)</t>
  </si>
  <si>
    <t>Al-7Nb (0.1 wt.% Nb)</t>
  </si>
  <si>
    <t>Al-5B (0.05 wt.% B)</t>
  </si>
  <si>
    <t>Al-5B (0.1 wt.% B)</t>
  </si>
  <si>
    <t>Al-2Nb-2B (0.1 wt.% Nb)</t>
  </si>
  <si>
    <t>Al-7Nb</t>
  </si>
  <si>
    <t>Al-5B</t>
  </si>
  <si>
    <t>Al-2Nb-2B</t>
  </si>
  <si>
    <t>Al-5Ti-1B (0.1 wt.% Ti)</t>
  </si>
  <si>
    <t>Al-1.7Ti-1.7B (0.1 wt.% Ti)</t>
  </si>
  <si>
    <t>Cooling rate</t>
  </si>
  <si>
    <t>Al-1.7Ti-1.7B (0.05 wt.% Ti)</t>
  </si>
  <si>
    <t>Al-2Nb-2B (0.05 wt.% Nb)</t>
  </si>
  <si>
    <t>Q</t>
  </si>
  <si>
    <t>1/Q</t>
  </si>
  <si>
    <t>Reference</t>
  </si>
  <si>
    <t>Al-5Ti-1B</t>
  </si>
  <si>
    <t>Al-1.7Ti-1.7B</t>
  </si>
  <si>
    <t>A1</t>
  </si>
  <si>
    <t>A2</t>
  </si>
  <si>
    <t>A4</t>
  </si>
  <si>
    <t>Al-5B (0.05% B)</t>
  </si>
  <si>
    <t>Al-5B (0.1% B)</t>
  </si>
  <si>
    <t>Al-2Nb-2B (0.05% Nb)</t>
  </si>
  <si>
    <t>Al-2Nb-2B (0.1% Nb)</t>
  </si>
  <si>
    <t>Al-5Ti-1B (0.1% Ti)</t>
  </si>
  <si>
    <t>Al-1.7Ti-1.7B (0.05% Ti)</t>
  </si>
  <si>
    <t>Al-1.7Ti-1.7B (0.1% Ti)</t>
  </si>
  <si>
    <t>Ti % (total)</t>
  </si>
  <si>
    <t>Ti% (MA)</t>
  </si>
  <si>
    <t>B% (MA)</t>
  </si>
  <si>
    <t>A3</t>
  </si>
  <si>
    <t>Master alloy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</si>
</sst>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.75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5.25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4" fillId="0" borderId="0" xfId="0" applyFont="1" applyAlignment="1">
      <alignment horizontal="center"/>
    </xf>
    <xf numFmtId="169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"/>
          <c:w val="0.624"/>
          <c:h val="0.933"/>
        </c:manualLayout>
      </c:layout>
      <c:scatterChart>
        <c:scatterStyle val="lineMarker"/>
        <c:varyColors val="0"/>
        <c:ser>
          <c:idx val="0"/>
          <c:order val="0"/>
          <c:tx>
            <c:strRef>
              <c:f>Fading!$A$2</c:f>
              <c:strCache>
                <c:ptCount val="1"/>
                <c:pt idx="0">
                  <c:v>A354 (Reference)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Fading!$D$2:$D$7</c:f>
                <c:numCache>
                  <c:ptCount val="6"/>
                  <c:pt idx="0">
                    <c:v>279.2704787733304</c:v>
                  </c:pt>
                  <c:pt idx="1">
                    <c:v>214.58</c:v>
                  </c:pt>
                  <c:pt idx="2">
                    <c:v>257.24</c:v>
                  </c:pt>
                  <c:pt idx="3">
                    <c:v>229.54</c:v>
                  </c:pt>
                  <c:pt idx="4">
                    <c:v>246.881932828894</c:v>
                  </c:pt>
                  <c:pt idx="5">
                    <c:v>210.89</c:v>
                  </c:pt>
                </c:numCache>
              </c:numRef>
            </c:plus>
            <c:minus>
              <c:numRef>
                <c:f>Fading!$D$2:$D$7</c:f>
                <c:numCache>
                  <c:ptCount val="6"/>
                  <c:pt idx="0">
                    <c:v>279.2704787733304</c:v>
                  </c:pt>
                  <c:pt idx="1">
                    <c:v>214.58</c:v>
                  </c:pt>
                  <c:pt idx="2">
                    <c:v>257.24</c:v>
                  </c:pt>
                  <c:pt idx="3">
                    <c:v>229.54</c:v>
                  </c:pt>
                  <c:pt idx="4">
                    <c:v>246.881932828894</c:v>
                  </c:pt>
                  <c:pt idx="5">
                    <c:v>210.89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Fading!$B$2:$B$7</c:f>
              <c:numCache/>
            </c:numRef>
          </c:xVal>
          <c:yVal>
            <c:numRef>
              <c:f>Fading!$C$2:$C$7</c:f>
              <c:numCache/>
            </c:numRef>
          </c:yVal>
          <c:smooth val="0"/>
        </c:ser>
        <c:axId val="53623067"/>
        <c:axId val="12845556"/>
      </c:scatterChart>
      <c:valAx>
        <c:axId val="53623067"/>
        <c:scaling>
          <c:orientation val="minMax"/>
          <c:max val="4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Contact time [min]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45556"/>
        <c:crosses val="autoZero"/>
        <c:crossBetween val="midCat"/>
        <c:dispUnits/>
        <c:majorUnit val="60"/>
      </c:valAx>
      <c:valAx>
        <c:axId val="1284555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size,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[μm]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23067"/>
        <c:crosses val="autoZero"/>
        <c:crossBetween val="midCat"/>
        <c:dispUnits/>
        <c:majorUnit val="4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174"/>
          <c:w val="0.90775"/>
          <c:h val="0.75525"/>
        </c:manualLayout>
      </c:layout>
      <c:scatterChart>
        <c:scatterStyle val="lineMarker"/>
        <c:varyColors val="0"/>
        <c:ser>
          <c:idx val="5"/>
          <c:order val="0"/>
          <c:tx>
            <c:strRef>
              <c:f>'GS vs addition'!$A$3</c:f>
              <c:strCache>
                <c:ptCount val="1"/>
                <c:pt idx="0">
                  <c:v>Al-5Ti-1B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800080"/>
                </a:solidFill>
                <a:ln>
                  <a:solidFill>
                    <a:srgbClr val="800080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'GS vs addition'!$E$3</c:f>
                <c:numCache>
                  <c:ptCount val="1"/>
                  <c:pt idx="0">
                    <c:v>102.13904447696191</c:v>
                  </c:pt>
                </c:numCache>
              </c:numRef>
            </c:plus>
            <c:minus>
              <c:numRef>
                <c:f>'GS vs addition'!$E$3</c:f>
                <c:numCache>
                  <c:ptCount val="1"/>
                  <c:pt idx="0">
                    <c:v>102.13904447696191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'GS vs addition'!$F$3</c:f>
              <c:numCache/>
            </c:numRef>
          </c:xVal>
          <c:yVal>
            <c:numRef>
              <c:f>'GS vs addition'!$D$3</c:f>
              <c:numCache/>
            </c:numRef>
          </c:yVal>
          <c:smooth val="0"/>
        </c:ser>
        <c:ser>
          <c:idx val="0"/>
          <c:order val="1"/>
          <c:tx>
            <c:strRef>
              <c:f>'GS vs addition'!$A$4</c:f>
              <c:strCache>
                <c:ptCount val="1"/>
                <c:pt idx="0">
                  <c:v>Al-1.7Ti-1.7B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'GS vs addition'!$E$4</c:f>
                <c:numCache>
                  <c:ptCount val="1"/>
                  <c:pt idx="0">
                    <c:v>181.08592229999024</c:v>
                  </c:pt>
                </c:numCache>
              </c:numRef>
            </c:plus>
            <c:minus>
              <c:numRef>
                <c:f>'GS vs addition'!$E$4</c:f>
                <c:numCache>
                  <c:ptCount val="1"/>
                  <c:pt idx="0">
                    <c:v>181.08592229999024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'GS vs addition'!$F$4</c:f>
              <c:numCache/>
            </c:numRef>
          </c:xVal>
          <c:yVal>
            <c:numRef>
              <c:f>'GS vs addition'!$D$4</c:f>
              <c:numCache/>
            </c:numRef>
          </c:yVal>
          <c:smooth val="0"/>
        </c:ser>
        <c:ser>
          <c:idx val="1"/>
          <c:order val="2"/>
          <c:tx>
            <c:strRef>
              <c:f>'GS vs addition'!$A$5</c:f>
              <c:strCache>
                <c:ptCount val="1"/>
                <c:pt idx="0">
                  <c:v>Al-5B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'GS vs addition'!$E$5:$E$6</c:f>
                <c:numCache>
                  <c:ptCount val="2"/>
                  <c:pt idx="0">
                    <c:v>132.2219286546027</c:v>
                  </c:pt>
                  <c:pt idx="1">
                    <c:v>212.89751175042844</c:v>
                  </c:pt>
                </c:numCache>
              </c:numRef>
            </c:plus>
            <c:minus>
              <c:numRef>
                <c:f>'GS vs addition'!$E$5:$E$6</c:f>
                <c:numCache>
                  <c:ptCount val="2"/>
                  <c:pt idx="0">
                    <c:v>132.2219286546027</c:v>
                  </c:pt>
                  <c:pt idx="1">
                    <c:v>212.89751175042844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'GS vs addition'!$F$5:$F$6</c:f>
              <c:numCache/>
            </c:numRef>
          </c:xVal>
          <c:yVal>
            <c:numRef>
              <c:f>'GS vs addition'!$D$5:$D$6</c:f>
              <c:numCache/>
            </c:numRef>
          </c:yVal>
          <c:smooth val="0"/>
        </c:ser>
        <c:ser>
          <c:idx val="2"/>
          <c:order val="3"/>
          <c:tx>
            <c:strRef>
              <c:f>'GS vs addition'!$A$7</c:f>
              <c:strCache>
                <c:ptCount val="1"/>
                <c:pt idx="0">
                  <c:v>Al-7Nb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'GS vs addition'!$E$7</c:f>
                <c:numCache>
                  <c:ptCount val="1"/>
                  <c:pt idx="0">
                    <c:v>211.094573012283</c:v>
                  </c:pt>
                </c:numCache>
              </c:numRef>
            </c:plus>
            <c:minus>
              <c:numRef>
                <c:f>'GS vs addition'!$E$7</c:f>
                <c:numCache>
                  <c:ptCount val="1"/>
                  <c:pt idx="0">
                    <c:v>211.094573012283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'GS vs addition'!$C$7</c:f>
              <c:numCache/>
            </c:numRef>
          </c:xVal>
          <c:yVal>
            <c:numRef>
              <c:f>'GS vs addition'!$D$7</c:f>
              <c:numCache/>
            </c:numRef>
          </c:yVal>
          <c:smooth val="0"/>
        </c:ser>
        <c:ser>
          <c:idx val="3"/>
          <c:order val="4"/>
          <c:tx>
            <c:strRef>
              <c:f>'GS vs addition'!$A$8</c:f>
              <c:strCache>
                <c:ptCount val="1"/>
                <c:pt idx="0">
                  <c:v>Al-2Nb-2B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'GS vs addition'!$E$8</c:f>
                <c:numCache>
                  <c:ptCount val="1"/>
                  <c:pt idx="0">
                    <c:v>34.97130739552604</c:v>
                  </c:pt>
                </c:numCache>
              </c:numRef>
            </c:plus>
            <c:minus>
              <c:numRef>
                <c:f>'GS vs addition'!$E$8</c:f>
                <c:numCache>
                  <c:ptCount val="1"/>
                  <c:pt idx="0">
                    <c:v>34.97130739552604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'GS vs addition'!$C$7</c:f>
              <c:numCache/>
            </c:numRef>
          </c:xVal>
          <c:yVal>
            <c:numRef>
              <c:f>'GS vs addition'!$D$8</c:f>
              <c:numCache/>
            </c:numRef>
          </c:yVal>
          <c:smooth val="0"/>
        </c:ser>
        <c:axId val="48806373"/>
        <c:axId val="36604174"/>
      </c:scatterChart>
      <c:valAx>
        <c:axId val="48806373"/>
        <c:scaling>
          <c:orientation val="minMax"/>
          <c:max val="0.2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 content [wt.%]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04174"/>
        <c:crossesAt val="0"/>
        <c:crossBetween val="midCat"/>
        <c:dispUnits/>
        <c:majorUnit val="0.04000000000000001"/>
      </c:valAx>
      <c:valAx>
        <c:axId val="36604174"/>
        <c:scaling>
          <c:orientation val="minMax"/>
          <c:max val="12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size, 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[μm]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6373"/>
        <c:crossesAt val="0"/>
        <c:crossBetween val="midCat"/>
        <c:dispUnits/>
        <c:majorUnit val="2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1"/>
          <c:y val="0"/>
          <c:w val="0.892"/>
          <c:h val="0.1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174"/>
          <c:w val="0.91"/>
          <c:h val="0.75525"/>
        </c:manualLayout>
      </c:layout>
      <c:scatterChart>
        <c:scatterStyle val="lineMarker"/>
        <c:varyColors val="0"/>
        <c:ser>
          <c:idx val="5"/>
          <c:order val="0"/>
          <c:tx>
            <c:strRef>
              <c:f>'GS vs addition'!$A$3</c:f>
              <c:strCache>
                <c:ptCount val="1"/>
                <c:pt idx="0">
                  <c:v>Al-5Ti-1B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800080"/>
                </a:solidFill>
                <a:ln>
                  <a:solidFill>
                    <a:srgbClr val="800080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'GS vs addition'!$E$3</c:f>
                <c:numCache>
                  <c:ptCount val="1"/>
                  <c:pt idx="0">
                    <c:v>102.13904447696191</c:v>
                  </c:pt>
                </c:numCache>
              </c:numRef>
            </c:plus>
            <c:minus>
              <c:numRef>
                <c:f>'GS vs addition'!$E$3</c:f>
                <c:numCache>
                  <c:ptCount val="1"/>
                  <c:pt idx="0">
                    <c:v>102.13904447696191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'GS vs addition'!$C$3</c:f>
              <c:numCache/>
            </c:numRef>
          </c:xVal>
          <c:yVal>
            <c:numRef>
              <c:f>'GS vs addition'!$D$3</c:f>
              <c:numCache/>
            </c:numRef>
          </c:yVal>
          <c:smooth val="0"/>
        </c:ser>
        <c:ser>
          <c:idx val="0"/>
          <c:order val="1"/>
          <c:tx>
            <c:strRef>
              <c:f>'GS vs addition'!$A$4</c:f>
              <c:strCache>
                <c:ptCount val="1"/>
                <c:pt idx="0">
                  <c:v>Al-1.7Ti-1.7B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'GS vs addition'!$E$4</c:f>
                <c:numCache>
                  <c:ptCount val="1"/>
                  <c:pt idx="0">
                    <c:v>181.08592229999024</c:v>
                  </c:pt>
                </c:numCache>
              </c:numRef>
            </c:plus>
            <c:minus>
              <c:numRef>
                <c:f>'GS vs addition'!$E$4</c:f>
                <c:numCache>
                  <c:ptCount val="1"/>
                  <c:pt idx="0">
                    <c:v>181.08592229999024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'GS vs addition'!$C$4</c:f>
              <c:numCache/>
            </c:numRef>
          </c:xVal>
          <c:yVal>
            <c:numRef>
              <c:f>'GS vs addition'!$D$4</c:f>
              <c:numCache/>
            </c:numRef>
          </c:yVal>
          <c:smooth val="0"/>
        </c:ser>
        <c:ser>
          <c:idx val="1"/>
          <c:order val="2"/>
          <c:tx>
            <c:strRef>
              <c:f>'GS vs addition'!$A$5</c:f>
              <c:strCache>
                <c:ptCount val="1"/>
                <c:pt idx="0">
                  <c:v>Al-5B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'GS vs addition'!$E$5:$E$6</c:f>
                <c:numCache>
                  <c:ptCount val="2"/>
                  <c:pt idx="0">
                    <c:v>132.2219286546027</c:v>
                  </c:pt>
                  <c:pt idx="1">
                    <c:v>212.89751175042844</c:v>
                  </c:pt>
                </c:numCache>
              </c:numRef>
            </c:plus>
            <c:minus>
              <c:numRef>
                <c:f>'GS vs addition'!$E$5:$E$6</c:f>
                <c:numCache>
                  <c:ptCount val="2"/>
                  <c:pt idx="0">
                    <c:v>132.2219286546027</c:v>
                  </c:pt>
                  <c:pt idx="1">
                    <c:v>212.89751175042844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'GS vs addition'!$C$5:$C$6</c:f>
              <c:numCache/>
            </c:numRef>
          </c:xVal>
          <c:yVal>
            <c:numRef>
              <c:f>'GS vs addition'!$D$5:$D$6</c:f>
              <c:numCache/>
            </c:numRef>
          </c:yVal>
          <c:smooth val="0"/>
        </c:ser>
        <c:ser>
          <c:idx val="2"/>
          <c:order val="3"/>
          <c:tx>
            <c:strRef>
              <c:f>'GS vs addition'!$A$7</c:f>
              <c:strCache>
                <c:ptCount val="1"/>
                <c:pt idx="0">
                  <c:v>Al-7Nb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'GS vs addition'!$E$7</c:f>
                <c:numCache>
                  <c:ptCount val="1"/>
                  <c:pt idx="0">
                    <c:v>211.094573012283</c:v>
                  </c:pt>
                </c:numCache>
              </c:numRef>
            </c:plus>
            <c:minus>
              <c:numRef>
                <c:f>'GS vs addition'!$E$7</c:f>
                <c:numCache>
                  <c:ptCount val="1"/>
                  <c:pt idx="0">
                    <c:v>211.094573012283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'GS vs addition'!$C$7</c:f>
              <c:numCache/>
            </c:numRef>
          </c:xVal>
          <c:yVal>
            <c:numRef>
              <c:f>'GS vs addition'!$D$7</c:f>
              <c:numCache/>
            </c:numRef>
          </c:yVal>
          <c:smooth val="0"/>
        </c:ser>
        <c:ser>
          <c:idx val="3"/>
          <c:order val="4"/>
          <c:tx>
            <c:strRef>
              <c:f>'GS vs addition'!$A$8</c:f>
              <c:strCache>
                <c:ptCount val="1"/>
                <c:pt idx="0">
                  <c:v>Al-2Nb-2B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'GS vs addition'!$E$8</c:f>
                <c:numCache>
                  <c:ptCount val="1"/>
                  <c:pt idx="0">
                    <c:v>34.97130739552604</c:v>
                  </c:pt>
                </c:numCache>
              </c:numRef>
            </c:plus>
            <c:minus>
              <c:numRef>
                <c:f>'GS vs addition'!$E$8</c:f>
                <c:numCache>
                  <c:ptCount val="1"/>
                  <c:pt idx="0">
                    <c:v>34.97130739552604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'GS vs addition'!$C$8</c:f>
              <c:numCache/>
            </c:numRef>
          </c:xVal>
          <c:yVal>
            <c:numRef>
              <c:f>'GS vs addition'!$D$8</c:f>
              <c:numCache/>
            </c:numRef>
          </c:yVal>
          <c:smooth val="0"/>
        </c:ser>
        <c:ser>
          <c:idx val="4"/>
          <c:order val="5"/>
          <c:tx>
            <c:v>Ti</c:v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'GS vs addition'!$C$3:$C$4</c:f>
              <c:numCache/>
            </c:numRef>
          </c:xVal>
          <c:yVal>
            <c:numRef>
              <c:f>'GS vs addition'!$D$3:$D$4</c:f>
              <c:numCache/>
            </c:numRef>
          </c:yVal>
          <c:smooth val="0"/>
        </c:ser>
        <c:ser>
          <c:idx val="6"/>
          <c:order val="6"/>
          <c:tx>
            <c:v>B</c:v>
          </c:tx>
          <c:spPr>
            <a:ln w="127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'GS vs addition'!$C$5:$C$6</c:f>
              <c:numCache/>
            </c:numRef>
          </c:xVal>
          <c:yVal>
            <c:numRef>
              <c:f>'GS vs addition'!$D$5:$D$6</c:f>
              <c:numCache/>
            </c:numRef>
          </c:yVal>
          <c:smooth val="0"/>
        </c:ser>
        <c:axId val="61002111"/>
        <c:axId val="12148088"/>
      </c:scatterChart>
      <c:valAx>
        <c:axId val="61002111"/>
        <c:scaling>
          <c:orientation val="minMax"/>
          <c:max val="0.1100000000000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 content [wt.%]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48088"/>
        <c:crossesAt val="0"/>
        <c:crossBetween val="midCat"/>
        <c:dispUnits/>
        <c:majorUnit val="0.02"/>
      </c:valAx>
      <c:valAx>
        <c:axId val="12148088"/>
        <c:scaling>
          <c:orientation val="minMax"/>
          <c:max val="12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size, 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[μm]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02111"/>
        <c:crossesAt val="0"/>
        <c:crossBetween val="midCat"/>
        <c:dispUnits/>
        <c:majorUnit val="200"/>
        <c:minorUnit val="200"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021"/>
          <c:y val="0"/>
          <c:w val="0.892"/>
          <c:h val="0.1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925"/>
          <c:w val="0.82675"/>
          <c:h val="0.87175"/>
        </c:manualLayout>
      </c:layout>
      <c:barChart>
        <c:barDir val="col"/>
        <c:grouping val="clustered"/>
        <c:varyColors val="0"/>
        <c:ser>
          <c:idx val="3"/>
          <c:order val="0"/>
          <c:tx>
            <c:v>A1-(Ti-free)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wdDnDiag">
                <a:fgClr>
                  <a:srgbClr val="FFFFFF"/>
                </a:fgClr>
                <a:bgClr>
                  <a:srgbClr val="00808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2"/>
            <c:invertIfNegative val="0"/>
            <c:spPr>
              <a:solidFill>
                <a:srgbClr val="0099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pattFill prst="pct75">
                <a:fgClr>
                  <a:srgbClr val="FFFFFF"/>
                </a:fgClr>
                <a:bgClr>
                  <a:srgbClr val="0000FF"/>
                </a:bgClr>
              </a:patt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Ref>
                <c:f>'GS vs Q'!$D$2:$D$6</c:f>
                <c:numCache>
                  <c:ptCount val="5"/>
                  <c:pt idx="0">
                    <c:v>170.22040202827137</c:v>
                  </c:pt>
                  <c:pt idx="1">
                    <c:v>96.39593512967116</c:v>
                  </c:pt>
                  <c:pt idx="2">
                    <c:v>41.896399129280525</c:v>
                  </c:pt>
                  <c:pt idx="3">
                    <c:v>37.239038745202585</c:v>
                  </c:pt>
                  <c:pt idx="4">
                    <c:v>37.41779100654594</c:v>
                  </c:pt>
                </c:numCache>
              </c:numRef>
            </c:plus>
            <c:minus>
              <c:numRef>
                <c:f>'GS vs Q'!$D$2:$D$6</c:f>
                <c:numCache>
                  <c:ptCount val="5"/>
                  <c:pt idx="0">
                    <c:v>170.22040202827137</c:v>
                  </c:pt>
                  <c:pt idx="1">
                    <c:v>96.39593512967116</c:v>
                  </c:pt>
                  <c:pt idx="2">
                    <c:v>41.896399129280525</c:v>
                  </c:pt>
                  <c:pt idx="3">
                    <c:v>37.239038745202585</c:v>
                  </c:pt>
                  <c:pt idx="4">
                    <c:v>37.41779100654594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'GS vs addition'!$B$8</c:f>
              <c:numCache>
                <c:ptCount val="1"/>
                <c:pt idx="0">
                  <c:v>0.1</c:v>
                </c:pt>
              </c:numCache>
            </c:numRef>
          </c:cat>
          <c:val>
            <c:numRef>
              <c:f>'GS vs Q'!$C$2:$C$6</c:f>
              <c:numCache/>
            </c:numRef>
          </c:val>
        </c:ser>
        <c:gapWidth val="125"/>
        <c:axId val="42223929"/>
        <c:axId val="44471042"/>
      </c:barChart>
      <c:catAx>
        <c:axId val="42223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~ 58 [K]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471042"/>
        <c:crossesAt val="0"/>
        <c:auto val="1"/>
        <c:lblOffset val="100"/>
        <c:tickLblSkip val="1"/>
        <c:noMultiLvlLbl val="0"/>
      </c:catAx>
      <c:valAx>
        <c:axId val="44471042"/>
        <c:scaling>
          <c:orientation val="minMax"/>
          <c:max val="2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size, 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[μm]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23929"/>
        <c:crosses val="autoZero"/>
        <c:crossBetween val="between"/>
        <c:dispUnits/>
        <c:majorUnit val="4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125"/>
          <c:y val="0.0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825"/>
          <c:w val="0.907"/>
          <c:h val="0.874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pattFill prst="dkHorz">
                <a:fgClr>
                  <a:srgbClr val="FFFFFF"/>
                </a:fgClr>
                <a:bgClr>
                  <a:srgbClr val="800080"/>
                </a:bgClr>
              </a:pattFill>
              <a:ln w="25400">
                <a:solidFill>
                  <a:srgbClr val="800080"/>
                </a:solidFill>
              </a:ln>
            </c:spPr>
          </c:dPt>
          <c:dPt>
            <c:idx val="2"/>
            <c:invertIfNegative val="0"/>
            <c:spPr>
              <a:solidFill>
                <a:srgbClr val="0099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noFill/>
              <a:ln w="25400">
                <a:solidFill>
                  <a:srgbClr val="008080"/>
                </a:solidFill>
              </a:ln>
            </c:spPr>
          </c:dPt>
          <c:dPt>
            <c:idx val="7"/>
            <c:invertIfNegative val="0"/>
            <c:spPr>
              <a:solidFill>
                <a:srgbClr val="009999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Ref>
                <c:f>'GS vs Q'!$D$17:$D$18</c:f>
                <c:numCache>
                  <c:ptCount val="2"/>
                  <c:pt idx="0">
                    <c:v>240.0364442230348</c:v>
                  </c:pt>
                  <c:pt idx="1">
                    <c:v>73.76518637509328</c:v>
                  </c:pt>
                </c:numCache>
              </c:numRef>
            </c:plus>
            <c:minus>
              <c:numRef>
                <c:f>'GS vs Q'!$D$17:$D$18</c:f>
                <c:numCache>
                  <c:ptCount val="2"/>
                  <c:pt idx="0">
                    <c:v>240.0364442230348</c:v>
                  </c:pt>
                  <c:pt idx="1">
                    <c:v>73.76518637509328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'GS vs addition'!$B$8</c:f>
              <c:numCache>
                <c:ptCount val="1"/>
                <c:pt idx="0">
                  <c:v>0.1</c:v>
                </c:pt>
              </c:numCache>
            </c:numRef>
          </c:cat>
          <c:val>
            <c:numRef>
              <c:f>'GS vs Q'!$C$17:$C$18</c:f>
              <c:numCache/>
            </c:numRef>
          </c:val>
        </c:ser>
        <c:gapWidth val="475"/>
        <c:axId val="64695059"/>
        <c:axId val="45384620"/>
      </c:barChart>
      <c:catAx>
        <c:axId val="64695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~ 85 [K]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384620"/>
        <c:crossesAt val="0"/>
        <c:auto val="1"/>
        <c:lblOffset val="100"/>
        <c:tickLblSkip val="1"/>
        <c:noMultiLvlLbl val="0"/>
      </c:catAx>
      <c:valAx>
        <c:axId val="45384620"/>
        <c:scaling>
          <c:orientation val="minMax"/>
          <c:max val="2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size, 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[μm]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95059"/>
        <c:crosses val="autoZero"/>
        <c:crossBetween val="between"/>
        <c:dispUnits/>
        <c:majorUnit val="4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525"/>
          <c:y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825"/>
          <c:w val="0.904"/>
          <c:h val="0.874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800080"/>
                </a:bgClr>
              </a:pattFill>
              <a:ln w="25400">
                <a:solidFill>
                  <a:srgbClr val="800080"/>
                </a:solidFill>
              </a:ln>
            </c:spPr>
          </c:dPt>
          <c:dPt>
            <c:idx val="1"/>
            <c:invertIfNegative val="0"/>
            <c:spPr>
              <a:solidFill>
                <a:srgbClr val="800080"/>
              </a:solidFill>
              <a:ln w="25400">
                <a:solidFill>
                  <a:srgbClr val="800080"/>
                </a:solidFill>
              </a:ln>
            </c:spPr>
          </c:dPt>
          <c:dPt>
            <c:idx val="6"/>
            <c:invertIfNegative val="0"/>
            <c:spPr>
              <a:solidFill>
                <a:srgbClr val="800080"/>
              </a:solidFill>
              <a:ln w="25400">
                <a:solidFill>
                  <a:srgbClr val="008080"/>
                </a:solidFill>
              </a:ln>
            </c:spPr>
          </c:dPt>
          <c:errBars>
            <c:errDir val="y"/>
            <c:errBarType val="both"/>
            <c:errValType val="cust"/>
            <c:plus>
              <c:numRef>
                <c:f>'GS vs Q'!$D$25:$D$26</c:f>
                <c:numCache>
                  <c:ptCount val="2"/>
                  <c:pt idx="0">
                    <c:v>86.5383156647692</c:v>
                  </c:pt>
                  <c:pt idx="1">
                    <c:v>65.56524901268384</c:v>
                  </c:pt>
                </c:numCache>
              </c:numRef>
            </c:plus>
            <c:minus>
              <c:numRef>
                <c:f>'GS vs Q'!$D$25:$D$26</c:f>
                <c:numCache>
                  <c:ptCount val="2"/>
                  <c:pt idx="0">
                    <c:v>86.5383156647692</c:v>
                  </c:pt>
                  <c:pt idx="1">
                    <c:v>65.56524901268384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'GS vs addition'!$B$8</c:f>
              <c:numCache>
                <c:ptCount val="1"/>
                <c:pt idx="0">
                  <c:v>0.1</c:v>
                </c:pt>
              </c:numCache>
            </c:numRef>
          </c:cat>
          <c:val>
            <c:numRef>
              <c:f>'GS vs Q'!$C$25:$C$26</c:f>
              <c:numCache/>
            </c:numRef>
          </c:val>
        </c:ser>
        <c:gapWidth val="475"/>
        <c:axId val="5808397"/>
        <c:axId val="52275574"/>
      </c:barChart>
      <c:catAx>
        <c:axId val="580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~ 110 [K]</a:t>
                </a:r>
              </a:p>
            </c:rich>
          </c:tx>
          <c:layout>
            <c:manualLayout>
              <c:xMode val="factor"/>
              <c:yMode val="factor"/>
              <c:x val="0.01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275574"/>
        <c:crossesAt val="0"/>
        <c:auto val="1"/>
        <c:lblOffset val="100"/>
        <c:tickLblSkip val="1"/>
        <c:noMultiLvlLbl val="0"/>
      </c:catAx>
      <c:valAx>
        <c:axId val="52275574"/>
        <c:scaling>
          <c:orientation val="minMax"/>
          <c:max val="2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size, 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[μm]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8397"/>
        <c:crosses val="autoZero"/>
        <c:crossBetween val="between"/>
        <c:dispUnits/>
        <c:majorUnit val="4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025"/>
          <c:y val="0.1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825"/>
          <c:w val="0.89775"/>
          <c:h val="0.874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wdDnDiag">
                <a:fgClr>
                  <a:srgbClr val="FFFFFF"/>
                </a:fgClr>
                <a:bgClr>
                  <a:srgbClr val="00808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2"/>
            <c:invertIfNegative val="0"/>
            <c:spPr>
              <a:solidFill>
                <a:srgbClr val="0099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pattFill prst="pct75">
                <a:fgClr>
                  <a:srgbClr val="FFFFFF"/>
                </a:fgClr>
                <a:bgClr>
                  <a:srgbClr val="0000FF"/>
                </a:bgClr>
              </a:patt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noFill/>
              <a:ln w="25400">
                <a:solidFill>
                  <a:srgbClr val="008080"/>
                </a:solidFill>
              </a:ln>
            </c:spPr>
          </c:dPt>
          <c:dPt>
            <c:idx val="7"/>
            <c:invertIfNegative val="0"/>
            <c:spPr>
              <a:solidFill>
                <a:srgbClr val="009999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Ref>
                <c:f>'GS vs Q'!$D$19:$D$24</c:f>
                <c:numCache>
                  <c:ptCount val="6"/>
                  <c:pt idx="0">
                    <c:v>300.15434399813756</c:v>
                  </c:pt>
                  <c:pt idx="1">
                    <c:v>228.21695743305344</c:v>
                  </c:pt>
                  <c:pt idx="2">
                    <c:v>68.3457853718525</c:v>
                  </c:pt>
                  <c:pt idx="3">
                    <c:v>53.586922427379854</c:v>
                  </c:pt>
                  <c:pt idx="4">
                    <c:v>50.17642044398411</c:v>
                  </c:pt>
                  <c:pt idx="5">
                    <c:v>155.0682929120803</c:v>
                  </c:pt>
                </c:numCache>
              </c:numRef>
            </c:plus>
            <c:minus>
              <c:numRef>
                <c:f>'GS vs Q'!$D$19:$D$24</c:f>
                <c:numCache>
                  <c:ptCount val="6"/>
                  <c:pt idx="0">
                    <c:v>300.15434399813756</c:v>
                  </c:pt>
                  <c:pt idx="1">
                    <c:v>228.21695743305344</c:v>
                  </c:pt>
                  <c:pt idx="2">
                    <c:v>68.3457853718525</c:v>
                  </c:pt>
                  <c:pt idx="3">
                    <c:v>53.586922427379854</c:v>
                  </c:pt>
                  <c:pt idx="4">
                    <c:v>50.17642044398411</c:v>
                  </c:pt>
                  <c:pt idx="5">
                    <c:v>155.0682929120803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'GS vs addition'!$B$8</c:f>
              <c:numCache>
                <c:ptCount val="1"/>
                <c:pt idx="0">
                  <c:v>0.1</c:v>
                </c:pt>
              </c:numCache>
            </c:numRef>
          </c:cat>
          <c:val>
            <c:numRef>
              <c:f>'GS vs Q'!$C$19:$C$24</c:f>
              <c:numCache/>
            </c:numRef>
          </c:val>
        </c:ser>
        <c:gapWidth val="100"/>
        <c:axId val="718119"/>
        <c:axId val="6463072"/>
      </c:barChart>
      <c:catAx>
        <c:axId val="718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~ 95 [K]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63072"/>
        <c:crossesAt val="0"/>
        <c:auto val="1"/>
        <c:lblOffset val="100"/>
        <c:tickLblSkip val="1"/>
        <c:noMultiLvlLbl val="0"/>
      </c:catAx>
      <c:valAx>
        <c:axId val="6463072"/>
        <c:scaling>
          <c:orientation val="minMax"/>
          <c:max val="2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size, 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[μm]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8119"/>
        <c:crosses val="autoZero"/>
        <c:crossBetween val="between"/>
        <c:dispUnits/>
        <c:majorUnit val="4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95"/>
          <c:y val="0.02025"/>
          <c:w val="0.12925"/>
          <c:h val="0.4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825"/>
          <c:w val="0.889"/>
          <c:h val="0.874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wdDnDiag">
                <a:fgClr>
                  <a:srgbClr val="FFFFFF"/>
                </a:fgClr>
                <a:bgClr>
                  <a:srgbClr val="00808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25400">
                <a:solidFill>
                  <a:srgbClr val="008080"/>
                </a:solidFill>
              </a:ln>
            </c:spPr>
          </c:dPt>
          <c:dPt>
            <c:idx val="4"/>
            <c:invertIfNegative val="0"/>
            <c:spPr>
              <a:pattFill prst="pct75">
                <a:fgClr>
                  <a:srgbClr val="FFFFFF"/>
                </a:fgClr>
                <a:bgClr>
                  <a:srgbClr val="0000FF"/>
                </a:bgClr>
              </a:patt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254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noFill/>
              <a:ln w="25400">
                <a:solidFill>
                  <a:srgbClr val="008080"/>
                </a:solidFill>
              </a:ln>
            </c:spPr>
          </c:dPt>
          <c:dPt>
            <c:idx val="7"/>
            <c:invertIfNegative val="0"/>
            <c:spPr>
              <a:solidFill>
                <a:srgbClr val="009999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pattFill prst="pct75">
                <a:fgClr>
                  <a:srgbClr val="FFFFFF"/>
                </a:fgClr>
                <a:bgClr>
                  <a:srgbClr val="0000FF"/>
                </a:bgClr>
              </a:patt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Ref>
                <c:f>'GS vs Q'!$D$7:$D$16</c:f>
                <c:numCache>
                  <c:ptCount val="10"/>
                  <c:pt idx="0">
                    <c:v>106.76296246938031</c:v>
                  </c:pt>
                  <c:pt idx="1">
                    <c:v>309.9229041337004</c:v>
                  </c:pt>
                  <c:pt idx="2">
                    <c:v>159.3282532115021</c:v>
                  </c:pt>
                  <c:pt idx="3">
                    <c:v>69.22374398592338</c:v>
                  </c:pt>
                  <c:pt idx="4">
                    <c:v>41.639283420941645</c:v>
                  </c:pt>
                  <c:pt idx="5">
                    <c:v>52.21124895214444</c:v>
                  </c:pt>
                  <c:pt idx="6">
                    <c:v>97.48270285152383</c:v>
                  </c:pt>
                  <c:pt idx="7">
                    <c:v>61.429780175261385</c:v>
                  </c:pt>
                  <c:pt idx="8">
                    <c:v>37.22266703169428</c:v>
                  </c:pt>
                  <c:pt idx="9">
                    <c:v>47.04836217988387</c:v>
                  </c:pt>
                </c:numCache>
              </c:numRef>
            </c:plus>
            <c:minus>
              <c:numRef>
                <c:f>'GS vs Q'!$D$7:$D$16</c:f>
                <c:numCache>
                  <c:ptCount val="10"/>
                  <c:pt idx="0">
                    <c:v>106.76296246938031</c:v>
                  </c:pt>
                  <c:pt idx="1">
                    <c:v>309.9229041337004</c:v>
                  </c:pt>
                  <c:pt idx="2">
                    <c:v>159.3282532115021</c:v>
                  </c:pt>
                  <c:pt idx="3">
                    <c:v>69.22374398592338</c:v>
                  </c:pt>
                  <c:pt idx="4">
                    <c:v>41.639283420941645</c:v>
                  </c:pt>
                  <c:pt idx="5">
                    <c:v>52.21124895214444</c:v>
                  </c:pt>
                  <c:pt idx="6">
                    <c:v>97.48270285152383</c:v>
                  </c:pt>
                  <c:pt idx="7">
                    <c:v>61.429780175261385</c:v>
                  </c:pt>
                  <c:pt idx="8">
                    <c:v>37.22266703169428</c:v>
                  </c:pt>
                  <c:pt idx="9">
                    <c:v>47.04836217988387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'GS vs addition'!$B$8</c:f>
              <c:numCache>
                <c:ptCount val="1"/>
                <c:pt idx="0">
                  <c:v>0.1</c:v>
                </c:pt>
              </c:numCache>
            </c:numRef>
          </c:cat>
          <c:val>
            <c:numRef>
              <c:f>'GS vs Q'!$C$7:$C$16</c:f>
              <c:numCache/>
            </c:numRef>
          </c:val>
        </c:ser>
        <c:gapWidth val="25"/>
        <c:axId val="58167649"/>
        <c:axId val="53746794"/>
      </c:barChart>
      <c:catAx>
        <c:axId val="58167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Q ~ 75 [K]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746794"/>
        <c:crossesAt val="0"/>
        <c:auto val="1"/>
        <c:lblOffset val="100"/>
        <c:tickLblSkip val="1"/>
        <c:noMultiLvlLbl val="0"/>
      </c:catAx>
      <c:valAx>
        <c:axId val="53746794"/>
        <c:scaling>
          <c:orientation val="minMax"/>
          <c:max val="2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Grain size, d [μm]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67649"/>
        <c:crosses val="autoZero"/>
        <c:crossBetween val="between"/>
        <c:dispUnits/>
        <c:majorUnit val="400"/>
        <c:minorUnit val="200"/>
      </c:valAx>
      <c:spPr>
        <a:noFill/>
        <a:ln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025"/>
          <c:y val="0.01225"/>
          <c:w val="0.14125"/>
          <c:h val="0.4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17225"/>
          <c:w val="0.9235"/>
          <c:h val="0.7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'GS vs 1-Q'!$B$2</c:f>
              <c:strCache>
                <c:ptCount val="1"/>
                <c:pt idx="0">
                  <c:v>Reference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'GS vs 1-Q'!$E$2:$E$5</c:f>
              <c:numCache/>
            </c:numRef>
          </c:xVal>
          <c:yVal>
            <c:numRef>
              <c:f>'GS vs 1-Q'!$C$2:$C$5</c:f>
              <c:numCache/>
            </c:numRef>
          </c:yVal>
          <c:smooth val="0"/>
        </c:ser>
        <c:ser>
          <c:idx val="8"/>
          <c:order val="1"/>
          <c:tx>
            <c:strRef>
              <c:f>'GS vs 1-Q'!$B$6</c:f>
              <c:strCache>
                <c:ptCount val="1"/>
                <c:pt idx="0">
                  <c:v>Al-1.7Ti-1.7B (0.05% Ti)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trendline>
            <c:spPr>
              <a:ln w="12700">
                <a:solidFill>
                  <a:srgbClr val="800080"/>
                </a:solidFill>
              </a:ln>
            </c:spPr>
            <c:trendlineType val="linear"/>
            <c:dispEq val="0"/>
            <c:dispRSqr val="0"/>
          </c:trendline>
          <c:xVal>
            <c:numRef>
              <c:f>'GS vs 1-Q'!$E$8:$E$9</c:f>
              <c:numCache/>
            </c:numRef>
          </c:xVal>
          <c:yVal>
            <c:numRef>
              <c:f>'GS vs 1-Q'!$C$8:$C$9</c:f>
              <c:numCache/>
            </c:numRef>
          </c:yVal>
          <c:smooth val="0"/>
        </c:ser>
        <c:ser>
          <c:idx val="2"/>
          <c:order val="2"/>
          <c:tx>
            <c:strRef>
              <c:f>'GS vs 1-Q'!$B$8</c:f>
              <c:strCache>
                <c:ptCount val="1"/>
                <c:pt idx="0">
                  <c:v>Al-1.7Ti-1.7B (0.1% Ti)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trendline>
            <c:spPr>
              <a:ln w="12700">
                <a:solidFill>
                  <a:srgbClr val="80008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'GS vs 1-Q'!$E$6:$E$7</c:f>
              <c:numCache/>
            </c:numRef>
          </c:xVal>
          <c:yVal>
            <c:numRef>
              <c:f>'GS vs 1-Q'!$C$6:$C$7</c:f>
              <c:numCache/>
            </c:numRef>
          </c:yVal>
          <c:smooth val="0"/>
        </c:ser>
        <c:ser>
          <c:idx val="3"/>
          <c:order val="3"/>
          <c:tx>
            <c:strRef>
              <c:f>'GS vs 1-Q'!$B$10</c:f>
              <c:strCache>
                <c:ptCount val="1"/>
                <c:pt idx="0">
                  <c:v>Al-5B (0.05% 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trendline>
            <c:spPr>
              <a:ln w="12700">
                <a:solidFill>
                  <a:srgbClr val="008080"/>
                </a:solidFill>
                <a:prstDash val="dash"/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'GS vs 1-Q'!$E$10:$E$13</c:f>
              <c:numCache/>
            </c:numRef>
          </c:xVal>
          <c:yVal>
            <c:numRef>
              <c:f>'GS vs 1-Q'!$C$10:$C$13</c:f>
              <c:numCache/>
            </c:numRef>
          </c:yVal>
          <c:smooth val="0"/>
        </c:ser>
        <c:ser>
          <c:idx val="7"/>
          <c:order val="4"/>
          <c:tx>
            <c:strRef>
              <c:f>'GS vs 1-Q'!$B$14</c:f>
              <c:strCache>
                <c:ptCount val="1"/>
                <c:pt idx="0">
                  <c:v>Al-5B (0.1% 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trendline>
            <c:spPr>
              <a:ln w="12700">
                <a:solidFill>
                  <a:srgbClr val="00808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'GS vs 1-Q'!$E$14:$E$17</c:f>
              <c:numCache/>
            </c:numRef>
          </c:xVal>
          <c:yVal>
            <c:numRef>
              <c:f>'GS vs 1-Q'!$C$14:$C$17</c:f>
              <c:numCache/>
            </c:numRef>
          </c:yVal>
          <c:smooth val="0"/>
        </c:ser>
        <c:ser>
          <c:idx val="4"/>
          <c:order val="5"/>
          <c:tx>
            <c:strRef>
              <c:f>'GS vs 1-Q'!$B$18</c:f>
              <c:strCache>
                <c:ptCount val="1"/>
                <c:pt idx="0">
                  <c:v>Al-2Nb-2B (0.05 wt.% Nb)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'GS vs 1-Q'!$E$18:$E$21</c:f>
              <c:numCache/>
            </c:numRef>
          </c:xVal>
          <c:yVal>
            <c:numRef>
              <c:f>'GS vs 1-Q'!$C$18:$C$21</c:f>
              <c:numCache/>
            </c:numRef>
          </c:yVal>
          <c:smooth val="0"/>
        </c:ser>
        <c:ser>
          <c:idx val="9"/>
          <c:order val="6"/>
          <c:tx>
            <c:strRef>
              <c:f>'GS vs 1-Q'!$B$22</c:f>
              <c:strCache>
                <c:ptCount val="1"/>
                <c:pt idx="0">
                  <c:v>Al-2Nb-2B (0.1% Nb)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'GS vs 1-Q'!$E$22:$E$25</c:f>
              <c:numCache/>
            </c:numRef>
          </c:xVal>
          <c:yVal>
            <c:numRef>
              <c:f>'GS vs 1-Q'!$C$22:$C$25</c:f>
              <c:numCache/>
            </c:numRef>
          </c:yVal>
          <c:smooth val="0"/>
        </c:ser>
        <c:axId val="13959099"/>
        <c:axId val="58523028"/>
      </c:scatterChart>
      <c:valAx>
        <c:axId val="13959099"/>
        <c:scaling>
          <c:orientation val="minMax"/>
          <c:max val="0.0175"/>
          <c:min val="0.00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1/Q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23028"/>
        <c:crosses val="autoZero"/>
        <c:crossBetween val="midCat"/>
        <c:dispUnits/>
        <c:majorUnit val="0.003"/>
      </c:valAx>
      <c:valAx>
        <c:axId val="58523028"/>
        <c:scaling>
          <c:orientation val="minMax"/>
          <c:max val="1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size, 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[μm]</a:t>
                </a:r>
              </a:p>
            </c:rich>
          </c:tx>
          <c:layout>
            <c:manualLayout>
              <c:xMode val="factor"/>
              <c:yMode val="factor"/>
              <c:x val="0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59099"/>
        <c:crosses val="autoZero"/>
        <c:crossBetween val="midCat"/>
        <c:dispUnits/>
        <c:majorUnit val="200"/>
        <c:minorUnit val="100"/>
      </c:valAx>
      <c:spPr>
        <a:noFill/>
        <a:ln>
          <a:noFill/>
        </a:ln>
      </c:spPr>
    </c:plotArea>
    <c:legend>
      <c:legendPos val="r"/>
      <c:legendEntry>
        <c:idx val="7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8"/>
        <c:delete val="1"/>
      </c:legendEntry>
      <c:legendEntry>
        <c:idx val="13"/>
        <c:delete val="1"/>
      </c:legendEntry>
      <c:legendEntry>
        <c:idx val="9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01925"/>
          <c:y val="0"/>
          <c:w val="0.97275"/>
          <c:h val="0.1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5"/>
          <c:w val="1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'Cooling rate'!$A$2</c:f>
              <c:strCache>
                <c:ptCount val="1"/>
                <c:pt idx="0">
                  <c:v>A354 (Reference)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'Cooling rate'!$D$2:$D$3</c:f>
                <c:numCache>
                  <c:ptCount val="2"/>
                  <c:pt idx="0">
                    <c:v>300.15434399813756</c:v>
                  </c:pt>
                  <c:pt idx="1">
                    <c:v>279.2704787733304</c:v>
                  </c:pt>
                </c:numCache>
              </c:numRef>
            </c:plus>
            <c:minus>
              <c:numRef>
                <c:f>'Cooling rate'!$D$2:$D$3</c:f>
                <c:numCache>
                  <c:ptCount val="2"/>
                  <c:pt idx="0">
                    <c:v>300.15434399813756</c:v>
                  </c:pt>
                  <c:pt idx="1">
                    <c:v>279.2704787733304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'Cooling rate'!$B$2:$B$3</c:f>
              <c:numCache>
                <c:ptCount val="2"/>
                <c:pt idx="0">
                  <c:v>0.5</c:v>
                </c:pt>
                <c:pt idx="1">
                  <c:v>2</c:v>
                </c:pt>
              </c:numCache>
            </c:numRef>
          </c:xVal>
          <c:yVal>
            <c:numRef>
              <c:f>'Cooling rate'!$C$2:$C$3</c:f>
              <c:numCache>
                <c:ptCount val="2"/>
                <c:pt idx="0">
                  <c:v>1535.4206666666666</c:v>
                </c:pt>
                <c:pt idx="1">
                  <c:v>1453.275</c:v>
                </c:pt>
              </c:numCache>
            </c:numRef>
          </c:yVal>
          <c:smooth val="0"/>
        </c:ser>
        <c:axId val="48501141"/>
        <c:axId val="33857086"/>
      </c:scatterChart>
      <c:valAx>
        <c:axId val="48501141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Cooling rate [ºC/s]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7086"/>
        <c:crosses val="autoZero"/>
        <c:crossBetween val="midCat"/>
        <c:dispUnits/>
        <c:majorUnit val="0.5"/>
      </c:valAx>
      <c:valAx>
        <c:axId val="33857086"/>
        <c:scaling>
          <c:orientation val="minMax"/>
          <c:max val="2000"/>
        </c:scaling>
        <c:axPos val="l"/>
        <c:delete val="0"/>
        <c:numFmt formatCode="General" sourceLinked="1"/>
        <c:majorTickMark val="cross"/>
        <c:minorTickMark val="in"/>
        <c:tickLblPos val="none"/>
        <c:spPr>
          <a:ln w="3175">
            <a:solidFill>
              <a:srgbClr val="000000"/>
            </a:solidFill>
          </a:ln>
        </c:spPr>
        <c:crossAx val="48501141"/>
        <c:crosses val="autoZero"/>
        <c:crossBetween val="midCat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"/>
          <c:w val="0.62275"/>
          <c:h val="0.933"/>
        </c:manualLayout>
      </c:layout>
      <c:scatterChart>
        <c:scatterStyle val="lineMarker"/>
        <c:varyColors val="0"/>
        <c:ser>
          <c:idx val="0"/>
          <c:order val="0"/>
          <c:tx>
            <c:strRef>
              <c:f>Fading!$A$8</c:f>
              <c:strCache>
                <c:ptCount val="1"/>
                <c:pt idx="0">
                  <c:v>Al-5Ti-1B (0.1 wt.% Ti)</c:v>
                </c:pt>
              </c:strCache>
            </c:strRef>
          </c:tx>
          <c:spPr>
            <a:ln w="3175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solidFill>
                  <a:srgbClr val="993366"/>
                </a:solidFill>
                <a:prstDash val="sysDot"/>
              </a:ln>
            </c:spPr>
            <c:marker>
              <c:size val="7"/>
              <c:spPr>
                <a:noFill/>
                <a:ln>
                  <a:solidFill>
                    <a:srgbClr val="993366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Fading!$D$8:$D$13</c:f>
                <c:numCache>
                  <c:ptCount val="6"/>
                  <c:pt idx="0">
                    <c:v>102.13904447696191</c:v>
                  </c:pt>
                  <c:pt idx="1">
                    <c:v>142.11189924375418</c:v>
                  </c:pt>
                  <c:pt idx="2">
                    <c:v>143.94544124176227</c:v>
                  </c:pt>
                  <c:pt idx="3">
                    <c:v>220.34236433548676</c:v>
                  </c:pt>
                  <c:pt idx="4">
                    <c:v>323.3212598035466</c:v>
                  </c:pt>
                  <c:pt idx="5">
                    <c:v>203.78615745315795</c:v>
                  </c:pt>
                </c:numCache>
              </c:numRef>
            </c:plus>
            <c:minus>
              <c:numRef>
                <c:f>Fading!$D$8:$D$13</c:f>
                <c:numCache>
                  <c:ptCount val="6"/>
                  <c:pt idx="0">
                    <c:v>102.13904447696191</c:v>
                  </c:pt>
                  <c:pt idx="1">
                    <c:v>142.11189924375418</c:v>
                  </c:pt>
                  <c:pt idx="2">
                    <c:v>143.94544124176227</c:v>
                  </c:pt>
                  <c:pt idx="3">
                    <c:v>220.34236433548676</c:v>
                  </c:pt>
                  <c:pt idx="4">
                    <c:v>323.3212598035466</c:v>
                  </c:pt>
                  <c:pt idx="5">
                    <c:v>203.78615745315795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Fading!$B$8:$B$13</c:f>
              <c:numCache/>
            </c:numRef>
          </c:xVal>
          <c:yVal>
            <c:numRef>
              <c:f>Fading!$C$8:$C$13</c:f>
              <c:numCache/>
            </c:numRef>
          </c:yVal>
          <c:smooth val="0"/>
        </c:ser>
        <c:ser>
          <c:idx val="1"/>
          <c:order val="1"/>
          <c:tx>
            <c:strRef>
              <c:f>Fading!$A$14</c:f>
              <c:strCache>
                <c:ptCount val="1"/>
                <c:pt idx="0">
                  <c:v>Al-1.7Ti-1.7B (0.1 wt.% Ti)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Fading!$D$14:$D$19</c:f>
                <c:numCache>
                  <c:ptCount val="6"/>
                  <c:pt idx="0">
                    <c:v>181.08592229999024</c:v>
                  </c:pt>
                  <c:pt idx="1">
                    <c:v>138.02615551650646</c:v>
                  </c:pt>
                  <c:pt idx="2">
                    <c:v>159.83097284616804</c:v>
                  </c:pt>
                  <c:pt idx="3">
                    <c:v>330.67259972595866</c:v>
                  </c:pt>
                  <c:pt idx="4">
                    <c:v>248.5457693655712</c:v>
                  </c:pt>
                  <c:pt idx="5">
                    <c:v>158.08202635100028</c:v>
                  </c:pt>
                </c:numCache>
              </c:numRef>
            </c:plus>
            <c:minus>
              <c:numRef>
                <c:f>Fading!$D$14:$D$19</c:f>
                <c:numCache>
                  <c:ptCount val="6"/>
                  <c:pt idx="0">
                    <c:v>181.08592229999024</c:v>
                  </c:pt>
                  <c:pt idx="1">
                    <c:v>138.02615551650646</c:v>
                  </c:pt>
                  <c:pt idx="2">
                    <c:v>159.83097284616804</c:v>
                  </c:pt>
                  <c:pt idx="3">
                    <c:v>330.67259972595866</c:v>
                  </c:pt>
                  <c:pt idx="4">
                    <c:v>248.5457693655712</c:v>
                  </c:pt>
                  <c:pt idx="5">
                    <c:v>158.08202635100028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Fading!$B$14:$B$19</c:f>
              <c:numCache/>
            </c:numRef>
          </c:xVal>
          <c:yVal>
            <c:numRef>
              <c:f>Fading!$C$14:$C$19</c:f>
              <c:numCache/>
            </c:numRef>
          </c:yVal>
          <c:smooth val="0"/>
        </c:ser>
        <c:ser>
          <c:idx val="2"/>
          <c:order val="2"/>
          <c:tx>
            <c:strRef>
              <c:f>Fading!$A$2</c:f>
              <c:strCache>
                <c:ptCount val="1"/>
                <c:pt idx="0">
                  <c:v>A354 (Reference)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Fading!$D$2</c:f>
                <c:numCache>
                  <c:ptCount val="1"/>
                  <c:pt idx="0">
                    <c:v>279.2704787733304</c:v>
                  </c:pt>
                </c:numCache>
              </c:numRef>
            </c:plus>
            <c:minus>
              <c:numRef>
                <c:f>Fading!$D$2</c:f>
                <c:numCache>
                  <c:ptCount val="1"/>
                  <c:pt idx="0">
                    <c:v>279.2704787733304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Fading!$B$2</c:f>
              <c:numCache/>
            </c:numRef>
          </c:xVal>
          <c:yVal>
            <c:numRef>
              <c:f>Fading!$C$2</c:f>
              <c:numCache/>
            </c:numRef>
          </c:yVal>
          <c:smooth val="0"/>
        </c:ser>
        <c:axId val="36278319"/>
        <c:axId val="58069416"/>
      </c:scatterChart>
      <c:valAx>
        <c:axId val="36278319"/>
        <c:scaling>
          <c:orientation val="minMax"/>
          <c:max val="4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Contact time [min]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69416"/>
        <c:crosses val="autoZero"/>
        <c:crossBetween val="midCat"/>
        <c:dispUnits/>
        <c:majorUnit val="60"/>
      </c:valAx>
      <c:valAx>
        <c:axId val="5806941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size,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[μm]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8319"/>
        <c:crosses val="autoZero"/>
        <c:crossBetween val="midCat"/>
        <c:dispUnits/>
        <c:majorUnit val="400"/>
        <c:minorUnit val="100"/>
      </c:valAx>
      <c:spPr>
        <a:noFill/>
        <a:ln w="3175">
          <a:solidFill>
            <a:srgbClr val="000000"/>
          </a:solidFill>
        </a:ln>
      </c:spPr>
    </c:plotArea>
    <c:legend>
      <c:legendPos val="t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235"/>
          <c:y val="0.04975"/>
          <c:w val="0.34875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25"/>
          <c:w val="1"/>
          <c:h val="0.89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'Cooling rate'!$A$2</c:f>
              <c:strCache>
                <c:ptCount val="1"/>
                <c:pt idx="0">
                  <c:v>A354 (Reference)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'Cooling rate'!$D$2</c:f>
                <c:numCache>
                  <c:ptCount val="1"/>
                  <c:pt idx="0">
                    <c:v>300.15434399813756</c:v>
                  </c:pt>
                </c:numCache>
              </c:numRef>
            </c:plus>
            <c:minus>
              <c:numRef>
                <c:f>'Cooling rate'!$D$2</c:f>
                <c:numCache>
                  <c:ptCount val="1"/>
                  <c:pt idx="0">
                    <c:v>300.15434399813756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'Cooling rate'!$B$2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'Cooling rate'!$C$2</c:f>
              <c:numCache>
                <c:ptCount val="1"/>
                <c:pt idx="0">
                  <c:v>1535.4206666666666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'Cooling rate'!$A$4</c:f>
              <c:strCache>
                <c:ptCount val="1"/>
                <c:pt idx="0">
                  <c:v>Al-1.7Ti-1.7B (0.05 wt.% Ti)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'Cooling rate'!$D$4:$D$4</c:f>
                <c:numCache>
                  <c:ptCount val="1"/>
                  <c:pt idx="0">
                    <c:v>65.56524901268384</c:v>
                  </c:pt>
                </c:numCache>
              </c:numRef>
            </c:plus>
            <c:minus>
              <c:numRef>
                <c:f>'Cooling rate'!$D$4:$D$4</c:f>
                <c:numCache>
                  <c:ptCount val="1"/>
                  <c:pt idx="0">
                    <c:v>65.56524901268384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'Cooling rate'!$B$4:$B$4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'Cooling rate'!$C$4:$C$4</c:f>
              <c:numCache>
                <c:ptCount val="1"/>
                <c:pt idx="0">
                  <c:v>819.1926666666666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'Cooling rate'!$A$5</c:f>
              <c:strCache>
                <c:ptCount val="1"/>
                <c:pt idx="0">
                  <c:v>Al-1.7Ti-1.7B (0.1 wt.% Ti)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'Cooling rate'!$D$5:$D$5</c:f>
                <c:numCache>
                  <c:ptCount val="1"/>
                  <c:pt idx="0">
                    <c:v>86.5383156647692</c:v>
                  </c:pt>
                </c:numCache>
              </c:numRef>
            </c:plus>
            <c:minus>
              <c:numRef>
                <c:f>'Cooling rate'!$D$5:$D$5</c:f>
                <c:numCache>
                  <c:ptCount val="1"/>
                  <c:pt idx="0">
                    <c:v>86.5383156647692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'Cooling rate'!$B$5:$B$5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'Cooling rate'!$C$5:$C$5</c:f>
              <c:numCache>
                <c:ptCount val="1"/>
                <c:pt idx="0">
                  <c:v>872.8993333333333</c:v>
                </c:pt>
              </c:numCache>
            </c:numRef>
          </c:yVal>
          <c:smooth val="0"/>
        </c:ser>
        <c:axId val="52862697"/>
        <c:axId val="6002226"/>
      </c:scatterChart>
      <c:valAx>
        <c:axId val="52862697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Cooling rate [ºC/s]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2226"/>
        <c:crosses val="autoZero"/>
        <c:crossBetween val="midCat"/>
        <c:dispUnits/>
        <c:majorUnit val="0.5"/>
      </c:valAx>
      <c:valAx>
        <c:axId val="6002226"/>
        <c:scaling>
          <c:orientation val="minMax"/>
          <c:max val="2000"/>
        </c:scaling>
        <c:axPos val="l"/>
        <c:delete val="0"/>
        <c:numFmt formatCode="General" sourceLinked="1"/>
        <c:majorTickMark val="cross"/>
        <c:minorTickMark val="in"/>
        <c:tickLblPos val="none"/>
        <c:spPr>
          <a:ln w="3175">
            <a:solidFill>
              <a:srgbClr val="000000"/>
            </a:solidFill>
          </a:ln>
        </c:spPr>
        <c:crossAx val="52862697"/>
        <c:crosses val="autoZero"/>
        <c:crossBetween val="midCat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3375"/>
          <c:y val="0.57675"/>
          <c:w val="0.87975"/>
          <c:h val="0.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"/>
          <c:w val="0.62275"/>
          <c:h val="0.9335"/>
        </c:manualLayout>
      </c:layout>
      <c:scatterChart>
        <c:scatterStyle val="lineMarker"/>
        <c:varyColors val="0"/>
        <c:ser>
          <c:idx val="0"/>
          <c:order val="0"/>
          <c:tx>
            <c:strRef>
              <c:f>Fading!$A$20</c:f>
              <c:strCache>
                <c:ptCount val="1"/>
                <c:pt idx="0">
                  <c:v>Al-5B (0.05 wt.% B)</c:v>
                </c:pt>
              </c:strCache>
            </c:strRef>
          </c:tx>
          <c:spPr>
            <a:ln w="3175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Fading!$D$20:$D$25</c:f>
                <c:numCache>
                  <c:ptCount val="6"/>
                  <c:pt idx="0">
                    <c:v>132.2219286546027</c:v>
                  </c:pt>
                  <c:pt idx="1">
                    <c:v>175.76986091667337</c:v>
                  </c:pt>
                  <c:pt idx="2">
                    <c:v>388.6102727387596</c:v>
                  </c:pt>
                  <c:pt idx="3">
                    <c:v>249.73391313460644</c:v>
                  </c:pt>
                  <c:pt idx="4">
                    <c:v>273.36380671882927</c:v>
                  </c:pt>
                  <c:pt idx="5">
                    <c:v>307.998290966309</c:v>
                  </c:pt>
                </c:numCache>
              </c:numRef>
            </c:plus>
            <c:minus>
              <c:numRef>
                <c:f>Fading!$D$20:$D$25</c:f>
                <c:numCache>
                  <c:ptCount val="6"/>
                  <c:pt idx="0">
                    <c:v>132.2219286546027</c:v>
                  </c:pt>
                  <c:pt idx="1">
                    <c:v>175.76986091667337</c:v>
                  </c:pt>
                  <c:pt idx="2">
                    <c:v>388.6102727387596</c:v>
                  </c:pt>
                  <c:pt idx="3">
                    <c:v>249.73391313460644</c:v>
                  </c:pt>
                  <c:pt idx="4">
                    <c:v>273.36380671882927</c:v>
                  </c:pt>
                  <c:pt idx="5">
                    <c:v>307.998290966309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Fading!$B$20:$B$25</c:f>
              <c:numCache/>
            </c:numRef>
          </c:xVal>
          <c:yVal>
            <c:numRef>
              <c:f>Fading!$C$20:$C$25</c:f>
              <c:numCache/>
            </c:numRef>
          </c:yVal>
          <c:smooth val="0"/>
        </c:ser>
        <c:ser>
          <c:idx val="1"/>
          <c:order val="1"/>
          <c:tx>
            <c:strRef>
              <c:f>Fading!$A$26</c:f>
              <c:strCache>
                <c:ptCount val="1"/>
                <c:pt idx="0">
                  <c:v>Al-5B (0.1 wt.% B)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Fading!$D$26:$D$31</c:f>
                <c:numCache>
                  <c:ptCount val="6"/>
                  <c:pt idx="0">
                    <c:v>212.89751175042844</c:v>
                  </c:pt>
                  <c:pt idx="1">
                    <c:v>151.65069223147609</c:v>
                  </c:pt>
                  <c:pt idx="2">
                    <c:v>204.09165832560421</c:v>
                  </c:pt>
                  <c:pt idx="3">
                    <c:v>182.33388355536434</c:v>
                  </c:pt>
                  <c:pt idx="4">
                    <c:v>240.08381350408933</c:v>
                  </c:pt>
                  <c:pt idx="5">
                    <c:v>154.99829265726336</c:v>
                  </c:pt>
                </c:numCache>
              </c:numRef>
            </c:plus>
            <c:minus>
              <c:numRef>
                <c:f>Fading!$D$26:$D$31</c:f>
                <c:numCache>
                  <c:ptCount val="6"/>
                  <c:pt idx="0">
                    <c:v>212.89751175042844</c:v>
                  </c:pt>
                  <c:pt idx="1">
                    <c:v>151.65069223147609</c:v>
                  </c:pt>
                  <c:pt idx="2">
                    <c:v>204.09165832560421</c:v>
                  </c:pt>
                  <c:pt idx="3">
                    <c:v>182.33388355536434</c:v>
                  </c:pt>
                  <c:pt idx="4">
                    <c:v>240.08381350408933</c:v>
                  </c:pt>
                  <c:pt idx="5">
                    <c:v>154.99829265726336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Fading!$B$26:$B$31</c:f>
              <c:numCache/>
            </c:numRef>
          </c:xVal>
          <c:yVal>
            <c:numRef>
              <c:f>Fading!$C$26:$C$31</c:f>
              <c:numCache/>
            </c:numRef>
          </c:yVal>
          <c:smooth val="0"/>
        </c:ser>
        <c:ser>
          <c:idx val="2"/>
          <c:order val="2"/>
          <c:tx>
            <c:strRef>
              <c:f>Fading!$A$2</c:f>
              <c:strCache>
                <c:ptCount val="1"/>
                <c:pt idx="0">
                  <c:v>A354 (Reference)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Fading!$D$2</c:f>
                <c:numCache>
                  <c:ptCount val="1"/>
                  <c:pt idx="0">
                    <c:v>279.2704787733304</c:v>
                  </c:pt>
                </c:numCache>
              </c:numRef>
            </c:plus>
            <c:minus>
              <c:numRef>
                <c:f>Fading!$D$2</c:f>
                <c:numCache>
                  <c:ptCount val="1"/>
                  <c:pt idx="0">
                    <c:v>279.2704787733304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Fading!$B$2</c:f>
              <c:numCache/>
            </c:numRef>
          </c:xVal>
          <c:yVal>
            <c:numRef>
              <c:f>Fading!$C$2</c:f>
              <c:numCache/>
            </c:numRef>
          </c:yVal>
          <c:smooth val="0"/>
        </c:ser>
        <c:axId val="54020035"/>
        <c:axId val="16418268"/>
      </c:scatterChart>
      <c:valAx>
        <c:axId val="54020035"/>
        <c:scaling>
          <c:orientation val="minMax"/>
          <c:max val="4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Contact time [min]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8268"/>
        <c:crosses val="autoZero"/>
        <c:crossBetween val="midCat"/>
        <c:dispUnits/>
        <c:majorUnit val="60"/>
      </c:valAx>
      <c:valAx>
        <c:axId val="1641826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size,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[μm]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20035"/>
        <c:crosses val="autoZero"/>
        <c:crossBetween val="midCat"/>
        <c:dispUnits/>
        <c:majorUnit val="4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25"/>
          <c:w val="1"/>
          <c:h val="0.89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'Cooling rate'!$A$2</c:f>
              <c:strCache>
                <c:ptCount val="1"/>
                <c:pt idx="0">
                  <c:v>A354 (Reference)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'Cooling rate'!$D$2</c:f>
                <c:numCache>
                  <c:ptCount val="1"/>
                  <c:pt idx="0">
                    <c:v>300.15434399813756</c:v>
                  </c:pt>
                </c:numCache>
              </c:numRef>
            </c:plus>
            <c:minus>
              <c:numRef>
                <c:f>'Cooling rate'!$D$2</c:f>
                <c:numCache>
                  <c:ptCount val="1"/>
                  <c:pt idx="0">
                    <c:v>300.15434399813756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'Cooling rate'!$B$2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'Cooling rate'!$C$2</c:f>
              <c:numCache>
                <c:ptCount val="1"/>
                <c:pt idx="0">
                  <c:v>1535.4206666666666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'Cooling rate'!$A$6</c:f>
              <c:strCache>
                <c:ptCount val="1"/>
                <c:pt idx="0">
                  <c:v>Al-5B (0.05 wt.% B)</c:v>
                </c:pt>
              </c:strCache>
            </c:strRef>
          </c:tx>
          <c:spPr>
            <a:ln w="3175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'Cooling rate'!$D$6:$D$7</c:f>
                <c:numCache>
                  <c:ptCount val="2"/>
                  <c:pt idx="0">
                    <c:v>228.21695743305344</c:v>
                  </c:pt>
                  <c:pt idx="1">
                    <c:v>132.2219286546027</c:v>
                  </c:pt>
                </c:numCache>
              </c:numRef>
            </c:plus>
            <c:minus>
              <c:numRef>
                <c:f>'Cooling rate'!$D$6:$D$7</c:f>
                <c:numCache>
                  <c:ptCount val="2"/>
                  <c:pt idx="0">
                    <c:v>228.21695743305344</c:v>
                  </c:pt>
                  <c:pt idx="1">
                    <c:v>132.2219286546027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'Cooling rate'!$B$6:$B$7</c:f>
              <c:numCache>
                <c:ptCount val="2"/>
                <c:pt idx="0">
                  <c:v>0.5</c:v>
                </c:pt>
                <c:pt idx="1">
                  <c:v>2</c:v>
                </c:pt>
              </c:numCache>
            </c:numRef>
          </c:xVal>
          <c:yVal>
            <c:numRef>
              <c:f>'Cooling rate'!$C$6:$C$7</c:f>
              <c:numCache>
                <c:ptCount val="2"/>
                <c:pt idx="0">
                  <c:v>1074.898</c:v>
                </c:pt>
                <c:pt idx="1">
                  <c:v>1070.172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'Cooling rate'!$A$8</c:f>
              <c:strCache>
                <c:ptCount val="1"/>
                <c:pt idx="0">
                  <c:v>Al-5B (0.1 wt.% B)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'Cooling rate'!$D$8:$D$9</c:f>
                <c:numCache>
                  <c:ptCount val="2"/>
                  <c:pt idx="0">
                    <c:v>153.586922427379</c:v>
                  </c:pt>
                  <c:pt idx="1">
                    <c:v>212.89751175042844</c:v>
                  </c:pt>
                </c:numCache>
              </c:numRef>
            </c:plus>
            <c:minus>
              <c:numRef>
                <c:f>'Cooling rate'!$D$8:$D$9</c:f>
                <c:numCache>
                  <c:ptCount val="2"/>
                  <c:pt idx="0">
                    <c:v>153.586922427379</c:v>
                  </c:pt>
                  <c:pt idx="1">
                    <c:v>212.89751175042844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'Cooling rate'!$B$8:$B$9</c:f>
              <c:numCache>
                <c:ptCount val="2"/>
                <c:pt idx="0">
                  <c:v>0.5</c:v>
                </c:pt>
                <c:pt idx="1">
                  <c:v>2</c:v>
                </c:pt>
              </c:numCache>
            </c:numRef>
          </c:xVal>
          <c:yVal>
            <c:numRef>
              <c:f>'Cooling rate'!$C$8:$C$9</c:f>
              <c:numCache>
                <c:ptCount val="2"/>
                <c:pt idx="0">
                  <c:v>907.845333333333</c:v>
                </c:pt>
                <c:pt idx="1">
                  <c:v>810.7266666666667</c:v>
                </c:pt>
              </c:numCache>
            </c:numRef>
          </c:yVal>
          <c:smooth val="0"/>
        </c:ser>
        <c:axId val="13546685"/>
        <c:axId val="54811302"/>
      </c:scatterChart>
      <c:valAx>
        <c:axId val="13546685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Cooling rate [ºC/s]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11302"/>
        <c:crosses val="autoZero"/>
        <c:crossBetween val="midCat"/>
        <c:dispUnits/>
        <c:majorUnit val="0.5"/>
      </c:valAx>
      <c:valAx>
        <c:axId val="54811302"/>
        <c:scaling>
          <c:orientation val="minMax"/>
          <c:max val="2000"/>
        </c:scaling>
        <c:axPos val="l"/>
        <c:delete val="0"/>
        <c:numFmt formatCode="General" sourceLinked="1"/>
        <c:majorTickMark val="cross"/>
        <c:minorTickMark val="in"/>
        <c:tickLblPos val="none"/>
        <c:spPr>
          <a:ln w="3175">
            <a:solidFill>
              <a:srgbClr val="000000"/>
            </a:solidFill>
          </a:ln>
        </c:spPr>
        <c:crossAx val="13546685"/>
        <c:crosses val="autoZero"/>
        <c:crossBetween val="midCat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24"/>
          <c:y val="0.581"/>
          <c:w val="0.8605"/>
          <c:h val="0.1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"/>
          <c:w val="0.6225"/>
          <c:h val="0.9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Fading!$A$32</c:f>
              <c:strCache>
                <c:ptCount val="1"/>
                <c:pt idx="0">
                  <c:v>Al-7Nb (0.1 wt.% Nb)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Fading!$D$32:$D$35</c:f>
                <c:numCache>
                  <c:ptCount val="4"/>
                  <c:pt idx="0">
                    <c:v>211.094573012283</c:v>
                  </c:pt>
                  <c:pt idx="1">
                    <c:v>72.71267809150021</c:v>
                  </c:pt>
                  <c:pt idx="2">
                    <c:v>193.66488611590376</c:v>
                  </c:pt>
                  <c:pt idx="3">
                    <c:v>100.24601579542646</c:v>
                  </c:pt>
                </c:numCache>
              </c:numRef>
            </c:plus>
            <c:minus>
              <c:numRef>
                <c:f>Fading!$D$32:$D$35</c:f>
                <c:numCache>
                  <c:ptCount val="4"/>
                  <c:pt idx="0">
                    <c:v>211.094573012283</c:v>
                  </c:pt>
                  <c:pt idx="1">
                    <c:v>72.71267809150021</c:v>
                  </c:pt>
                  <c:pt idx="2">
                    <c:v>193.66488611590376</c:v>
                  </c:pt>
                  <c:pt idx="3">
                    <c:v>100.24601579542646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Fading!$B$32:$B$35</c:f>
              <c:numCache/>
            </c:numRef>
          </c:xVal>
          <c:yVal>
            <c:numRef>
              <c:f>Fading!$C$32:$C$35</c:f>
              <c:numCache/>
            </c:numRef>
          </c:yVal>
          <c:smooth val="0"/>
        </c:ser>
        <c:ser>
          <c:idx val="1"/>
          <c:order val="1"/>
          <c:tx>
            <c:strRef>
              <c:f>Fading!$A$36</c:f>
              <c:strCache>
                <c:ptCount val="1"/>
                <c:pt idx="0">
                  <c:v>Al-2Nb-2B (0.1 wt.% Nb)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Fading!$D$36:$D$41</c:f>
                <c:numCache>
                  <c:ptCount val="6"/>
                  <c:pt idx="0">
                    <c:v>34.97130739552604</c:v>
                  </c:pt>
                  <c:pt idx="1">
                    <c:v>40.7717274591111</c:v>
                  </c:pt>
                  <c:pt idx="2">
                    <c:v>48.212703226234225</c:v>
                  </c:pt>
                  <c:pt idx="3">
                    <c:v>63.6778066519256</c:v>
                  </c:pt>
                  <c:pt idx="4">
                    <c:v>78.180959127544</c:v>
                  </c:pt>
                  <c:pt idx="5">
                    <c:v>32.52183328165864</c:v>
                  </c:pt>
                </c:numCache>
              </c:numRef>
            </c:plus>
            <c:minus>
              <c:numRef>
                <c:f>Fading!$D$36:$D$41</c:f>
                <c:numCache>
                  <c:ptCount val="6"/>
                  <c:pt idx="0">
                    <c:v>34.97130739552604</c:v>
                  </c:pt>
                  <c:pt idx="1">
                    <c:v>40.7717274591111</c:v>
                  </c:pt>
                  <c:pt idx="2">
                    <c:v>48.212703226234225</c:v>
                  </c:pt>
                  <c:pt idx="3">
                    <c:v>63.6778066519256</c:v>
                  </c:pt>
                  <c:pt idx="4">
                    <c:v>78.180959127544</c:v>
                  </c:pt>
                  <c:pt idx="5">
                    <c:v>32.52183328165864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Fading!$B$36:$B$41</c:f>
              <c:numCache/>
            </c:numRef>
          </c:xVal>
          <c:yVal>
            <c:numRef>
              <c:f>Fading!$C$36:$C$41</c:f>
              <c:numCache/>
            </c:numRef>
          </c:yVal>
          <c:smooth val="0"/>
        </c:ser>
        <c:ser>
          <c:idx val="2"/>
          <c:order val="2"/>
          <c:tx>
            <c:strRef>
              <c:f>Fading!$A$2</c:f>
              <c:strCache>
                <c:ptCount val="1"/>
                <c:pt idx="0">
                  <c:v>A354 (Reference)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Fading!$D$2</c:f>
                <c:numCache>
                  <c:ptCount val="1"/>
                  <c:pt idx="0">
                    <c:v>279.2704787733304</c:v>
                  </c:pt>
                </c:numCache>
              </c:numRef>
            </c:plus>
            <c:minus>
              <c:numRef>
                <c:f>Fading!$D$2</c:f>
                <c:numCache>
                  <c:ptCount val="1"/>
                  <c:pt idx="0">
                    <c:v>279.2704787733304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Fading!$B$2</c:f>
              <c:numCache/>
            </c:numRef>
          </c:xVal>
          <c:yVal>
            <c:numRef>
              <c:f>Fading!$C$2</c:f>
              <c:numCache/>
            </c:numRef>
          </c:yVal>
          <c:smooth val="0"/>
        </c:ser>
        <c:axId val="23539671"/>
        <c:axId val="10530448"/>
      </c:scatterChart>
      <c:valAx>
        <c:axId val="23539671"/>
        <c:scaling>
          <c:orientation val="minMax"/>
          <c:max val="4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Contact time [min]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0448"/>
        <c:crosses val="autoZero"/>
        <c:crossBetween val="midCat"/>
        <c:dispUnits/>
        <c:majorUnit val="60"/>
      </c:valAx>
      <c:valAx>
        <c:axId val="1053044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size,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[μm]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39671"/>
        <c:crosses val="autoZero"/>
        <c:crossBetween val="midCat"/>
        <c:dispUnits/>
        <c:majorUnit val="400"/>
        <c:minorUnit val="100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3425"/>
          <c:y val="0.06225"/>
          <c:w val="0.306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5"/>
          <c:w val="1"/>
          <c:h val="0.89125"/>
        </c:manualLayout>
      </c:layout>
      <c:scatterChart>
        <c:scatterStyle val="lineMarker"/>
        <c:varyColors val="0"/>
        <c:ser>
          <c:idx val="3"/>
          <c:order val="0"/>
          <c:tx>
            <c:strRef>
              <c:f>'Cooling rate'!$A$10</c:f>
              <c:strCache>
                <c:ptCount val="1"/>
                <c:pt idx="0">
                  <c:v>Al-7Nb (0.1 wt.% Nb)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'Cooling rate'!$D$10:$D$10</c:f>
                <c:numCache>
                  <c:ptCount val="1"/>
                  <c:pt idx="0">
                    <c:v>211.094573012283</c:v>
                  </c:pt>
                </c:numCache>
              </c:numRef>
            </c:plus>
            <c:minus>
              <c:numRef>
                <c:f>'Cooling rate'!$D$10:$D$10</c:f>
                <c:numCache>
                  <c:ptCount val="1"/>
                  <c:pt idx="0">
                    <c:v>211.094573012283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'Cooling rate'!$B$10:$B$10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'Cooling rate'!$C$10:$C$10</c:f>
              <c:numCache>
                <c:ptCount val="1"/>
                <c:pt idx="0">
                  <c:v>847.9953333333334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'Cooling rate'!$A$2</c:f>
              <c:strCache>
                <c:ptCount val="1"/>
                <c:pt idx="0">
                  <c:v>A354 (Reference)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'Cooling rate'!$D$2</c:f>
                <c:numCache>
                  <c:ptCount val="1"/>
                  <c:pt idx="0">
                    <c:v>300.15434399813756</c:v>
                  </c:pt>
                </c:numCache>
              </c:numRef>
            </c:plus>
            <c:minus>
              <c:numRef>
                <c:f>'Cooling rate'!$D$2</c:f>
                <c:numCache>
                  <c:ptCount val="1"/>
                  <c:pt idx="0">
                    <c:v>300.15434399813756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'Cooling rate'!$B$2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'Cooling rate'!$C$2</c:f>
              <c:numCache>
                <c:ptCount val="1"/>
                <c:pt idx="0">
                  <c:v>1535.4206666666666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'Cooling rate'!$A$12</c:f>
              <c:strCache>
                <c:ptCount val="1"/>
                <c:pt idx="0">
                  <c:v>Al-2Nb-2B (0.1 wt.% Nb)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'Cooling rate'!$D$12:$D$13</c:f>
                <c:numCache>
                  <c:ptCount val="2"/>
                  <c:pt idx="0">
                    <c:v>50.17642044398411</c:v>
                  </c:pt>
                  <c:pt idx="1">
                    <c:v>34.97130739552604</c:v>
                  </c:pt>
                </c:numCache>
              </c:numRef>
            </c:plus>
            <c:minus>
              <c:numRef>
                <c:f>'Cooling rate'!$D$12:$D$13</c:f>
                <c:numCache>
                  <c:ptCount val="2"/>
                  <c:pt idx="0">
                    <c:v>50.17642044398411</c:v>
                  </c:pt>
                  <c:pt idx="1">
                    <c:v>34.97130739552604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'Cooling rate'!$B$12:$B$13</c:f>
              <c:numCache>
                <c:ptCount val="2"/>
                <c:pt idx="0">
                  <c:v>0.5</c:v>
                </c:pt>
                <c:pt idx="1">
                  <c:v>2</c:v>
                </c:pt>
              </c:numCache>
            </c:numRef>
          </c:xVal>
          <c:yVal>
            <c:numRef>
              <c:f>'Cooling rate'!$C$12:$C$13</c:f>
              <c:numCache>
                <c:ptCount val="2"/>
                <c:pt idx="0">
                  <c:v>371.51399999999995</c:v>
                </c:pt>
                <c:pt idx="1">
                  <c:v>297.40866666666665</c:v>
                </c:pt>
              </c:numCache>
            </c:numRef>
          </c:yVal>
          <c:smooth val="0"/>
        </c:ser>
        <c:axId val="27665169"/>
        <c:axId val="47659930"/>
      </c:scatterChart>
      <c:valAx>
        <c:axId val="27665169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Cooling rate [ºC/s]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930"/>
        <c:crosses val="autoZero"/>
        <c:crossBetween val="midCat"/>
        <c:dispUnits/>
        <c:majorUnit val="0.5"/>
      </c:valAx>
      <c:valAx>
        <c:axId val="47659930"/>
        <c:scaling>
          <c:orientation val="minMax"/>
          <c:max val="2000"/>
        </c:scaling>
        <c:axPos val="l"/>
        <c:delete val="0"/>
        <c:numFmt formatCode="General" sourceLinked="1"/>
        <c:majorTickMark val="cross"/>
        <c:minorTickMark val="in"/>
        <c:tickLblPos val="none"/>
        <c:spPr>
          <a:ln w="3175">
            <a:solidFill>
              <a:srgbClr val="000000"/>
            </a:solidFill>
          </a:ln>
        </c:spPr>
        <c:crossAx val="27665169"/>
        <c:crosses val="autoZero"/>
        <c:crossBetween val="midCat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8175"/>
          <c:y val="0.3485"/>
          <c:w val="0.45675"/>
          <c:h val="0.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174"/>
          <c:w val="0.90725"/>
          <c:h val="0.75525"/>
        </c:manualLayout>
      </c:layout>
      <c:scatterChart>
        <c:scatterStyle val="lineMarker"/>
        <c:varyColors val="0"/>
        <c:ser>
          <c:idx val="5"/>
          <c:order val="0"/>
          <c:tx>
            <c:strRef>
              <c:f>'GS vs addition'!$A$3</c:f>
              <c:strCache>
                <c:ptCount val="1"/>
                <c:pt idx="0">
                  <c:v>Al-5Ti-1B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800080"/>
                </a:solidFill>
                <a:ln>
                  <a:solidFill>
                    <a:srgbClr val="800080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'GS vs addition'!$E$3</c:f>
                <c:numCache>
                  <c:ptCount val="1"/>
                  <c:pt idx="0">
                    <c:v>102.13904447696191</c:v>
                  </c:pt>
                </c:numCache>
              </c:numRef>
            </c:plus>
            <c:minus>
              <c:numRef>
                <c:f>'GS vs addition'!$E$3</c:f>
                <c:numCache>
                  <c:ptCount val="1"/>
                  <c:pt idx="0">
                    <c:v>102.13904447696191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'GS vs addition'!$B$3</c:f>
              <c:numCache/>
            </c:numRef>
          </c:xVal>
          <c:yVal>
            <c:numRef>
              <c:f>'GS vs addition'!$D$3</c:f>
              <c:numCache/>
            </c:numRef>
          </c:yVal>
          <c:smooth val="0"/>
        </c:ser>
        <c:ser>
          <c:idx val="0"/>
          <c:order val="1"/>
          <c:tx>
            <c:strRef>
              <c:f>'GS vs addition'!$A$4</c:f>
              <c:strCache>
                <c:ptCount val="1"/>
                <c:pt idx="0">
                  <c:v>Al-1.7Ti-1.7B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'GS vs addition'!$E$4</c:f>
                <c:numCache>
                  <c:ptCount val="1"/>
                  <c:pt idx="0">
                    <c:v>181.08592229999024</c:v>
                  </c:pt>
                </c:numCache>
              </c:numRef>
            </c:plus>
            <c:minus>
              <c:numRef>
                <c:f>'GS vs addition'!$E$4</c:f>
                <c:numCache>
                  <c:ptCount val="1"/>
                  <c:pt idx="0">
                    <c:v>181.08592229999024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'GS vs addition'!$B$4</c:f>
              <c:numCache/>
            </c:numRef>
          </c:xVal>
          <c:yVal>
            <c:numRef>
              <c:f>'GS vs addition'!$D$4</c:f>
              <c:numCache/>
            </c:numRef>
          </c:yVal>
          <c:smooth val="0"/>
        </c:ser>
        <c:ser>
          <c:idx val="1"/>
          <c:order val="2"/>
          <c:tx>
            <c:strRef>
              <c:f>'GS vs addition'!$A$5</c:f>
              <c:strCache>
                <c:ptCount val="1"/>
                <c:pt idx="0">
                  <c:v>Al-5B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'GS vs addition'!$E$5:$E$6</c:f>
                <c:numCache>
                  <c:ptCount val="2"/>
                  <c:pt idx="0">
                    <c:v>132.2219286546027</c:v>
                  </c:pt>
                  <c:pt idx="1">
                    <c:v>212.89751175042844</c:v>
                  </c:pt>
                </c:numCache>
              </c:numRef>
            </c:plus>
            <c:minus>
              <c:numRef>
                <c:f>'GS vs addition'!$E$5:$E$6</c:f>
                <c:numCache>
                  <c:ptCount val="2"/>
                  <c:pt idx="0">
                    <c:v>132.2219286546027</c:v>
                  </c:pt>
                  <c:pt idx="1">
                    <c:v>212.89751175042844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'GS vs addition'!$B$5:$B$6</c:f>
              <c:numCache/>
            </c:numRef>
          </c:xVal>
          <c:yVal>
            <c:numRef>
              <c:f>'GS vs addition'!$D$5:$D$6</c:f>
              <c:numCache/>
            </c:numRef>
          </c:yVal>
          <c:smooth val="0"/>
        </c:ser>
        <c:ser>
          <c:idx val="2"/>
          <c:order val="3"/>
          <c:tx>
            <c:strRef>
              <c:f>'GS vs addition'!$A$7</c:f>
              <c:strCache>
                <c:ptCount val="1"/>
                <c:pt idx="0">
                  <c:v>Al-7Nb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'GS vs addition'!$E$7</c:f>
                <c:numCache>
                  <c:ptCount val="1"/>
                  <c:pt idx="0">
                    <c:v>211.094573012283</c:v>
                  </c:pt>
                </c:numCache>
              </c:numRef>
            </c:plus>
            <c:minus>
              <c:numRef>
                <c:f>'GS vs addition'!$E$7</c:f>
                <c:numCache>
                  <c:ptCount val="1"/>
                  <c:pt idx="0">
                    <c:v>211.094573012283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'GS vs addition'!$B$7</c:f>
              <c:numCache/>
            </c:numRef>
          </c:xVal>
          <c:yVal>
            <c:numRef>
              <c:f>'GS vs addition'!$D$7</c:f>
              <c:numCache/>
            </c:numRef>
          </c:yVal>
          <c:smooth val="0"/>
        </c:ser>
        <c:ser>
          <c:idx val="3"/>
          <c:order val="4"/>
          <c:tx>
            <c:strRef>
              <c:f>'GS vs addition'!$A$8</c:f>
              <c:strCache>
                <c:ptCount val="1"/>
                <c:pt idx="0">
                  <c:v>Al-2Nb-2B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'GS vs addition'!$E$8</c:f>
                <c:numCache>
                  <c:ptCount val="1"/>
                  <c:pt idx="0">
                    <c:v>34.97130739552604</c:v>
                  </c:pt>
                </c:numCache>
              </c:numRef>
            </c:plus>
            <c:minus>
              <c:numRef>
                <c:f>'GS vs addition'!$E$8</c:f>
                <c:numCache>
                  <c:ptCount val="1"/>
                  <c:pt idx="0">
                    <c:v>34.97130739552604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'GS vs addition'!$B$8</c:f>
              <c:numCache/>
            </c:numRef>
          </c:xVal>
          <c:yVal>
            <c:numRef>
              <c:f>'GS vs addition'!$D$8</c:f>
              <c:numCache/>
            </c:numRef>
          </c:yVal>
          <c:smooth val="0"/>
        </c:ser>
        <c:axId val="26286187"/>
        <c:axId val="35249092"/>
      </c:scatterChart>
      <c:valAx>
        <c:axId val="26286187"/>
        <c:scaling>
          <c:orientation val="minMax"/>
          <c:max val="0.11000000000000001"/>
          <c:min val="0.04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Addition rate [wt.%]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49092"/>
        <c:crossesAt val="0"/>
        <c:crossBetween val="midCat"/>
        <c:dispUnits/>
        <c:majorUnit val="0.02"/>
      </c:valAx>
      <c:valAx>
        <c:axId val="35249092"/>
        <c:scaling>
          <c:orientation val="minMax"/>
          <c:max val="12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size, 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[μm]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6187"/>
        <c:crossesAt val="0"/>
        <c:crossBetween val="midCat"/>
        <c:dispUnits/>
        <c:majorUnit val="2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1"/>
          <c:y val="0"/>
          <c:w val="0.904"/>
          <c:h val="0.1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35</xdr:row>
      <xdr:rowOff>0</xdr:rowOff>
    </xdr:from>
    <xdr:to>
      <xdr:col>2</xdr:col>
      <xdr:colOff>504825</xdr:colOff>
      <xdr:row>35</xdr:row>
      <xdr:rowOff>0</xdr:rowOff>
    </xdr:to>
    <xdr:sp>
      <xdr:nvSpPr>
        <xdr:cNvPr id="1" name="Rectangle 82"/>
        <xdr:cNvSpPr>
          <a:spLocks/>
        </xdr:cNvSpPr>
      </xdr:nvSpPr>
      <xdr:spPr>
        <a:xfrm>
          <a:off x="2228850" y="56673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0</xdr:row>
      <xdr:rowOff>66675</xdr:rowOff>
    </xdr:from>
    <xdr:to>
      <xdr:col>12</xdr:col>
      <xdr:colOff>466725</xdr:colOff>
      <xdr:row>15</xdr:row>
      <xdr:rowOff>19050</xdr:rowOff>
    </xdr:to>
    <xdr:grpSp>
      <xdr:nvGrpSpPr>
        <xdr:cNvPr id="2" name="Group 1"/>
        <xdr:cNvGrpSpPr>
          <a:grpSpLocks/>
        </xdr:cNvGrpSpPr>
      </xdr:nvGrpSpPr>
      <xdr:grpSpPr>
        <a:xfrm>
          <a:off x="3362325" y="66675"/>
          <a:ext cx="5410200" cy="2381250"/>
          <a:chOff x="4829175" y="647700"/>
          <a:chExt cx="5410200" cy="2381250"/>
        </a:xfrm>
        <a:solidFill>
          <a:srgbClr val="FFFFFF"/>
        </a:solidFill>
      </xdr:grpSpPr>
      <xdr:graphicFrame>
        <xdr:nvGraphicFramePr>
          <xdr:cNvPr id="3" name="Chart 90"/>
          <xdr:cNvGraphicFramePr/>
        </xdr:nvGraphicFramePr>
        <xdr:xfrm>
          <a:off x="4829175" y="647700"/>
          <a:ext cx="5410200" cy="23812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92"/>
          <xdr:cNvSpPr>
            <a:spLocks/>
          </xdr:cNvSpPr>
        </xdr:nvSpPr>
        <xdr:spPr>
          <a:xfrm>
            <a:off x="8095583" y="2628900"/>
            <a:ext cx="390887" cy="1905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aphicFrame>
        <xdr:nvGraphicFramePr>
          <xdr:cNvPr id="5" name="Chart 91"/>
          <xdr:cNvGraphicFramePr/>
        </xdr:nvGraphicFramePr>
        <xdr:xfrm>
          <a:off x="8172679" y="647700"/>
          <a:ext cx="2066696" cy="238125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9</xdr:col>
      <xdr:colOff>438150</xdr:colOff>
      <xdr:row>24</xdr:row>
      <xdr:rowOff>47625</xdr:rowOff>
    </xdr:from>
    <xdr:to>
      <xdr:col>10</xdr:col>
      <xdr:colOff>219075</xdr:colOff>
      <xdr:row>25</xdr:row>
      <xdr:rowOff>0</xdr:rowOff>
    </xdr:to>
    <xdr:sp>
      <xdr:nvSpPr>
        <xdr:cNvPr id="6" name="Rectangle 94"/>
        <xdr:cNvSpPr>
          <a:spLocks/>
        </xdr:cNvSpPr>
      </xdr:nvSpPr>
      <xdr:spPr>
        <a:xfrm>
          <a:off x="6915150" y="3933825"/>
          <a:ext cx="3905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0</xdr:row>
      <xdr:rowOff>47625</xdr:rowOff>
    </xdr:from>
    <xdr:to>
      <xdr:col>21</xdr:col>
      <xdr:colOff>485775</xdr:colOff>
      <xdr:row>15</xdr:row>
      <xdr:rowOff>0</xdr:rowOff>
    </xdr:to>
    <xdr:grpSp>
      <xdr:nvGrpSpPr>
        <xdr:cNvPr id="7" name="Group 157"/>
        <xdr:cNvGrpSpPr>
          <a:grpSpLocks/>
        </xdr:cNvGrpSpPr>
      </xdr:nvGrpSpPr>
      <xdr:grpSpPr>
        <a:xfrm>
          <a:off x="8867775" y="47625"/>
          <a:ext cx="5410200" cy="2381250"/>
          <a:chOff x="483" y="218"/>
          <a:chExt cx="568" cy="250"/>
        </a:xfrm>
        <a:solidFill>
          <a:srgbClr val="FFFFFF"/>
        </a:solidFill>
      </xdr:grpSpPr>
      <xdr:grpSp>
        <xdr:nvGrpSpPr>
          <xdr:cNvPr id="8" name="Group 155"/>
          <xdr:cNvGrpSpPr>
            <a:grpSpLocks/>
          </xdr:cNvGrpSpPr>
        </xdr:nvGrpSpPr>
        <xdr:grpSpPr>
          <a:xfrm>
            <a:off x="483" y="218"/>
            <a:ext cx="568" cy="250"/>
            <a:chOff x="513" y="273"/>
            <a:chExt cx="568" cy="250"/>
          </a:xfrm>
          <a:solidFill>
            <a:srgbClr val="FFFFFF"/>
          </a:solidFill>
        </xdr:grpSpPr>
        <xdr:graphicFrame>
          <xdr:nvGraphicFramePr>
            <xdr:cNvPr id="9" name="Chart 93"/>
            <xdr:cNvGraphicFramePr/>
          </xdr:nvGraphicFramePr>
          <xdr:xfrm>
            <a:off x="513" y="273"/>
            <a:ext cx="568" cy="250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>
          <xdr:nvGraphicFramePr>
            <xdr:cNvPr id="10" name="Chart 95"/>
            <xdr:cNvGraphicFramePr/>
          </xdr:nvGraphicFramePr>
          <xdr:xfrm>
            <a:off x="864" y="273"/>
            <a:ext cx="217" cy="250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</xdr:grpSp>
      <xdr:sp>
        <xdr:nvSpPr>
          <xdr:cNvPr id="11" name="Line 96"/>
          <xdr:cNvSpPr>
            <a:spLocks/>
          </xdr:cNvSpPr>
        </xdr:nvSpPr>
        <xdr:spPr>
          <a:xfrm flipV="1">
            <a:off x="554" y="284"/>
            <a:ext cx="484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85725</xdr:colOff>
      <xdr:row>16</xdr:row>
      <xdr:rowOff>85725</xdr:rowOff>
    </xdr:from>
    <xdr:to>
      <xdr:col>12</xdr:col>
      <xdr:colOff>428625</xdr:colOff>
      <xdr:row>31</xdr:row>
      <xdr:rowOff>38100</xdr:rowOff>
    </xdr:to>
    <xdr:grpSp>
      <xdr:nvGrpSpPr>
        <xdr:cNvPr id="12" name="Group 3"/>
        <xdr:cNvGrpSpPr>
          <a:grpSpLocks/>
        </xdr:cNvGrpSpPr>
      </xdr:nvGrpSpPr>
      <xdr:grpSpPr>
        <a:xfrm>
          <a:off x="3324225" y="2676525"/>
          <a:ext cx="5410200" cy="2381250"/>
          <a:chOff x="4857750" y="5086350"/>
          <a:chExt cx="5410200" cy="2381250"/>
        </a:xfrm>
        <a:solidFill>
          <a:srgbClr val="FFFFFF"/>
        </a:solidFill>
      </xdr:grpSpPr>
      <xdr:graphicFrame>
        <xdr:nvGraphicFramePr>
          <xdr:cNvPr id="13" name="Chart 98"/>
          <xdr:cNvGraphicFramePr/>
        </xdr:nvGraphicFramePr>
        <xdr:xfrm>
          <a:off x="4857750" y="5086350"/>
          <a:ext cx="5410200" cy="238125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14" name="Rectangle 99"/>
          <xdr:cNvSpPr>
            <a:spLocks/>
          </xdr:cNvSpPr>
        </xdr:nvSpPr>
        <xdr:spPr>
          <a:xfrm>
            <a:off x="8124158" y="7067550"/>
            <a:ext cx="390887" cy="1905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aphicFrame>
        <xdr:nvGraphicFramePr>
          <xdr:cNvPr id="15" name="Chart 100"/>
          <xdr:cNvGraphicFramePr/>
        </xdr:nvGraphicFramePr>
        <xdr:xfrm>
          <a:off x="8201254" y="5086350"/>
          <a:ext cx="2066696" cy="2381250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16" name="Line 101"/>
          <xdr:cNvSpPr>
            <a:spLocks/>
          </xdr:cNvSpPr>
        </xdr:nvSpPr>
        <xdr:spPr>
          <a:xfrm flipV="1">
            <a:off x="5534025" y="5715000"/>
            <a:ext cx="4609490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600075</xdr:colOff>
      <xdr:row>16</xdr:row>
      <xdr:rowOff>142875</xdr:rowOff>
    </xdr:from>
    <xdr:to>
      <xdr:col>21</xdr:col>
      <xdr:colOff>523875</xdr:colOff>
      <xdr:row>31</xdr:row>
      <xdr:rowOff>95250</xdr:rowOff>
    </xdr:to>
    <xdr:grpSp>
      <xdr:nvGrpSpPr>
        <xdr:cNvPr id="17" name="Group 2"/>
        <xdr:cNvGrpSpPr>
          <a:grpSpLocks/>
        </xdr:cNvGrpSpPr>
      </xdr:nvGrpSpPr>
      <xdr:grpSpPr>
        <a:xfrm>
          <a:off x="8905875" y="2733675"/>
          <a:ext cx="5410200" cy="2381250"/>
          <a:chOff x="4762500" y="10163175"/>
          <a:chExt cx="5410200" cy="2381250"/>
        </a:xfrm>
        <a:solidFill>
          <a:srgbClr val="FFFFFF"/>
        </a:solidFill>
      </xdr:grpSpPr>
      <xdr:graphicFrame>
        <xdr:nvGraphicFramePr>
          <xdr:cNvPr id="18" name="Chart 118"/>
          <xdr:cNvGraphicFramePr/>
        </xdr:nvGraphicFramePr>
        <xdr:xfrm>
          <a:off x="4762500" y="10163175"/>
          <a:ext cx="5410200" cy="2381250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sp>
        <xdr:nvSpPr>
          <xdr:cNvPr id="19" name="Rectangle 119"/>
          <xdr:cNvSpPr>
            <a:spLocks/>
          </xdr:cNvSpPr>
        </xdr:nvSpPr>
        <xdr:spPr>
          <a:xfrm>
            <a:off x="8028908" y="12144375"/>
            <a:ext cx="390887" cy="1905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aphicFrame>
        <xdr:nvGraphicFramePr>
          <xdr:cNvPr id="20" name="Chart 120"/>
          <xdr:cNvGraphicFramePr/>
        </xdr:nvGraphicFramePr>
        <xdr:xfrm>
          <a:off x="8106004" y="10163175"/>
          <a:ext cx="2066696" cy="2381250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sp>
        <xdr:nvSpPr>
          <xdr:cNvPr id="21" name="Line 121"/>
          <xdr:cNvSpPr>
            <a:spLocks/>
          </xdr:cNvSpPr>
        </xdr:nvSpPr>
        <xdr:spPr>
          <a:xfrm flipV="1">
            <a:off x="5438775" y="10791825"/>
            <a:ext cx="4609490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0.233</cdr:y>
    </cdr:from>
    <cdr:to>
      <cdr:x>0.5915</cdr:x>
      <cdr:y>0.419</cdr:y>
    </cdr:to>
    <cdr:sp>
      <cdr:nvSpPr>
        <cdr:cNvPr id="1" name="TextBox 2"/>
        <cdr:cNvSpPr txBox="1">
          <a:spLocks noChangeArrowheads="1"/>
        </cdr:cNvSpPr>
      </cdr:nvSpPr>
      <cdr:spPr>
        <a:xfrm>
          <a:off x="847725" y="561975"/>
          <a:ext cx="10763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super-stoichiometric</a:t>
          </a:r>
        </a:p>
      </cdr:txBody>
    </cdr:sp>
  </cdr:relSizeAnchor>
  <cdr:relSizeAnchor xmlns:cdr="http://schemas.openxmlformats.org/drawingml/2006/chartDrawing">
    <cdr:from>
      <cdr:x>0.58925</cdr:x>
      <cdr:y>0.48825</cdr:y>
    </cdr:from>
    <cdr:to>
      <cdr:x>0.919</cdr:x>
      <cdr:y>0.67375</cdr:y>
    </cdr:to>
    <cdr:sp>
      <cdr:nvSpPr>
        <cdr:cNvPr id="2" name="TextBox 2"/>
        <cdr:cNvSpPr txBox="1">
          <a:spLocks noChangeArrowheads="1"/>
        </cdr:cNvSpPr>
      </cdr:nvSpPr>
      <cdr:spPr>
        <a:xfrm>
          <a:off x="1914525" y="1181100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sub-stoichiometric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0.5185</cdr:y>
    </cdr:from>
    <cdr:to>
      <cdr:x>0.96425</cdr:x>
      <cdr:y>0.69925</cdr:y>
    </cdr:to>
    <cdr:sp>
      <cdr:nvSpPr>
        <cdr:cNvPr id="1" name="TextBox 2"/>
        <cdr:cNvSpPr txBox="1">
          <a:spLocks noChangeArrowheads="1"/>
        </cdr:cNvSpPr>
      </cdr:nvSpPr>
      <cdr:spPr>
        <a:xfrm>
          <a:off x="2057400" y="1257300"/>
          <a:ext cx="1076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sub-stoichiometric</a:t>
          </a:r>
        </a:p>
      </cdr:txBody>
    </cdr:sp>
  </cdr:relSizeAnchor>
  <cdr:relSizeAnchor xmlns:cdr="http://schemas.openxmlformats.org/drawingml/2006/chartDrawing">
    <cdr:from>
      <cdr:x>0.5795</cdr:x>
      <cdr:y>0.158</cdr:y>
    </cdr:from>
    <cdr:to>
      <cdr:x>0.91</cdr:x>
      <cdr:y>0.3405</cdr:y>
    </cdr:to>
    <cdr:sp>
      <cdr:nvSpPr>
        <cdr:cNvPr id="2" name="TextBox 2"/>
        <cdr:cNvSpPr txBox="1">
          <a:spLocks noChangeArrowheads="1"/>
        </cdr:cNvSpPr>
      </cdr:nvSpPr>
      <cdr:spPr>
        <a:xfrm>
          <a:off x="1885950" y="381000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super-stoichiometric</a:t>
          </a:r>
        </a:p>
      </cdr:txBody>
    </cdr:sp>
  </cdr:relSizeAnchor>
  <cdr:relSizeAnchor xmlns:cdr="http://schemas.openxmlformats.org/drawingml/2006/chartDrawing">
    <cdr:from>
      <cdr:x>0.21025</cdr:x>
      <cdr:y>0.4575</cdr:y>
    </cdr:from>
    <cdr:to>
      <cdr:x>0.8255</cdr:x>
      <cdr:y>0.76125</cdr:y>
    </cdr:to>
    <cdr:sp>
      <cdr:nvSpPr>
        <cdr:cNvPr id="3" name="Line 3"/>
        <cdr:cNvSpPr>
          <a:spLocks/>
        </cdr:cNvSpPr>
      </cdr:nvSpPr>
      <cdr:spPr>
        <a:xfrm>
          <a:off x="676275" y="1114425"/>
          <a:ext cx="2000250" cy="7429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0.3155</cdr:x>
      <cdr:y>0.57925</cdr:y>
    </cdr:from>
    <cdr:to>
      <cdr:x>0.54</cdr:x>
      <cdr:y>0.7625</cdr:y>
    </cdr:to>
    <cdr:sp>
      <cdr:nvSpPr>
        <cdr:cNvPr id="4" name="TextBox 2"/>
        <cdr:cNvSpPr txBox="1">
          <a:spLocks noChangeArrowheads="1"/>
        </cdr:cNvSpPr>
      </cdr:nvSpPr>
      <cdr:spPr>
        <a:xfrm>
          <a:off x="1019175" y="1409700"/>
          <a:ext cx="733425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Effect of adding B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10</xdr:row>
      <xdr:rowOff>85725</xdr:rowOff>
    </xdr:from>
    <xdr:to>
      <xdr:col>5</xdr:col>
      <xdr:colOff>552450</xdr:colOff>
      <xdr:row>25</xdr:row>
      <xdr:rowOff>95250</xdr:rowOff>
    </xdr:to>
    <xdr:graphicFrame>
      <xdr:nvGraphicFramePr>
        <xdr:cNvPr id="1" name="Chart 25"/>
        <xdr:cNvGraphicFramePr/>
      </xdr:nvGraphicFramePr>
      <xdr:xfrm>
        <a:off x="733425" y="1704975"/>
        <a:ext cx="32575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16</xdr:row>
      <xdr:rowOff>123825</xdr:rowOff>
    </xdr:from>
    <xdr:to>
      <xdr:col>9</xdr:col>
      <xdr:colOff>323850</xdr:colOff>
      <xdr:row>31</xdr:row>
      <xdr:rowOff>133350</xdr:rowOff>
    </xdr:to>
    <xdr:grpSp>
      <xdr:nvGrpSpPr>
        <xdr:cNvPr id="2" name="Group 497"/>
        <xdr:cNvGrpSpPr>
          <a:grpSpLocks/>
        </xdr:cNvGrpSpPr>
      </xdr:nvGrpSpPr>
      <xdr:grpSpPr>
        <a:xfrm>
          <a:off x="4533900" y="2714625"/>
          <a:ext cx="3257550" cy="2438400"/>
          <a:chOff x="752" y="152"/>
          <a:chExt cx="342" cy="256"/>
        </a:xfrm>
        <a:solidFill>
          <a:srgbClr val="FFFFFF"/>
        </a:solidFill>
      </xdr:grpSpPr>
      <xdr:graphicFrame>
        <xdr:nvGraphicFramePr>
          <xdr:cNvPr id="3" name="Chart 25"/>
          <xdr:cNvGraphicFramePr/>
        </xdr:nvGraphicFramePr>
        <xdr:xfrm>
          <a:off x="752" y="152"/>
          <a:ext cx="342" cy="25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Oval 1"/>
          <xdr:cNvSpPr>
            <a:spLocks/>
          </xdr:cNvSpPr>
        </xdr:nvSpPr>
        <xdr:spPr>
          <a:xfrm rot="60000">
            <a:off x="927" y="260"/>
            <a:ext cx="152" cy="20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6"/>
          <xdr:cNvSpPr>
            <a:spLocks/>
          </xdr:cNvSpPr>
        </xdr:nvSpPr>
        <xdr:spPr>
          <a:xfrm rot="840000">
            <a:off x="924" y="234"/>
            <a:ext cx="151" cy="20"/>
          </a:xfrm>
          <a:prstGeom prst="ellipse">
            <a:avLst/>
          </a:prstGeom>
          <a:noFill/>
          <a:ln w="254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381000</xdr:colOff>
      <xdr:row>0</xdr:row>
      <xdr:rowOff>142875</xdr:rowOff>
    </xdr:from>
    <xdr:to>
      <xdr:col>9</xdr:col>
      <xdr:colOff>304800</xdr:colOff>
      <xdr:row>15</xdr:row>
      <xdr:rowOff>152400</xdr:rowOff>
    </xdr:to>
    <xdr:grpSp>
      <xdr:nvGrpSpPr>
        <xdr:cNvPr id="6" name="Group 499"/>
        <xdr:cNvGrpSpPr>
          <a:grpSpLocks/>
        </xdr:cNvGrpSpPr>
      </xdr:nvGrpSpPr>
      <xdr:grpSpPr>
        <a:xfrm>
          <a:off x="4514850" y="142875"/>
          <a:ext cx="3257550" cy="2438400"/>
          <a:chOff x="388" y="154"/>
          <a:chExt cx="342" cy="256"/>
        </a:xfrm>
        <a:solidFill>
          <a:srgbClr val="FFFFFF"/>
        </a:solidFill>
      </xdr:grpSpPr>
      <xdr:graphicFrame>
        <xdr:nvGraphicFramePr>
          <xdr:cNvPr id="7" name="Chart 25"/>
          <xdr:cNvGraphicFramePr/>
        </xdr:nvGraphicFramePr>
        <xdr:xfrm>
          <a:off x="388" y="154"/>
          <a:ext cx="342" cy="25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8" name="Oval 1"/>
          <xdr:cNvSpPr>
            <a:spLocks/>
          </xdr:cNvSpPr>
        </xdr:nvSpPr>
        <xdr:spPr>
          <a:xfrm rot="60000">
            <a:off x="651" y="260"/>
            <a:ext cx="60" cy="19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6"/>
          <xdr:cNvSpPr>
            <a:spLocks/>
          </xdr:cNvSpPr>
        </xdr:nvSpPr>
        <xdr:spPr>
          <a:xfrm rot="20280000">
            <a:off x="475" y="236"/>
            <a:ext cx="121" cy="20"/>
          </a:xfrm>
          <a:prstGeom prst="ellipse">
            <a:avLst/>
          </a:prstGeom>
          <a:noFill/>
          <a:ln w="254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0.36625</cdr:x>
      <cdr:y>0.0325</cdr:y>
    </cdr:from>
    <cdr:to>
      <cdr:x>0.8065</cdr:x>
      <cdr:y>0.13325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1190625" y="76200"/>
          <a:ext cx="14382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A1-(Ti-free)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66675</xdr:rowOff>
    </xdr:from>
    <xdr:to>
      <xdr:col>10</xdr:col>
      <xdr:colOff>180975</xdr:colOff>
      <xdr:row>15</xdr:row>
      <xdr:rowOff>76200</xdr:rowOff>
    </xdr:to>
    <xdr:grpSp>
      <xdr:nvGrpSpPr>
        <xdr:cNvPr id="1" name="Group 282"/>
        <xdr:cNvGrpSpPr>
          <a:grpSpLocks/>
        </xdr:cNvGrpSpPr>
      </xdr:nvGrpSpPr>
      <xdr:grpSpPr>
        <a:xfrm>
          <a:off x="3571875" y="66675"/>
          <a:ext cx="3257550" cy="2438400"/>
          <a:chOff x="375" y="7"/>
          <a:chExt cx="342" cy="256"/>
        </a:xfrm>
        <a:solidFill>
          <a:srgbClr val="FFFFFF"/>
        </a:solidFill>
      </xdr:grpSpPr>
      <xdr:graphicFrame>
        <xdr:nvGraphicFramePr>
          <xdr:cNvPr id="2" name="Chart 25"/>
          <xdr:cNvGraphicFramePr/>
        </xdr:nvGraphicFramePr>
        <xdr:xfrm>
          <a:off x="375" y="7"/>
          <a:ext cx="342" cy="25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7"/>
          <xdr:cNvSpPr txBox="1">
            <a:spLocks noChangeArrowheads="1"/>
          </xdr:cNvSpPr>
        </xdr:nvSpPr>
        <xdr:spPr>
          <a:xfrm rot="16200000">
            <a:off x="501" y="43"/>
            <a:ext cx="92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Al-5B-0.05%B</a:t>
            </a:r>
          </a:p>
        </xdr:txBody>
      </xdr:sp>
      <xdr:sp>
        <xdr:nvSpPr>
          <xdr:cNvPr id="4" name="TextBox 7"/>
          <xdr:cNvSpPr txBox="1">
            <a:spLocks noChangeArrowheads="1"/>
          </xdr:cNvSpPr>
        </xdr:nvSpPr>
        <xdr:spPr>
          <a:xfrm rot="16200000">
            <a:off x="502" y="66"/>
            <a:ext cx="10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Al-5B-0.1%B</a:t>
            </a:r>
          </a:p>
        </xdr:txBody>
      </xdr:sp>
      <xdr:sp>
        <xdr:nvSpPr>
          <xdr:cNvPr id="5" name="TextBox 8"/>
          <xdr:cNvSpPr txBox="1">
            <a:spLocks noChangeArrowheads="1"/>
          </xdr:cNvSpPr>
        </xdr:nvSpPr>
        <xdr:spPr>
          <a:xfrm rot="16200000">
            <a:off x="503" y="89"/>
            <a:ext cx="16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Al-2Nb-2B-0.05%Nb</a:t>
            </a:r>
          </a:p>
        </xdr:txBody>
      </xdr:sp>
      <xdr:sp>
        <xdr:nvSpPr>
          <xdr:cNvPr id="6" name="TextBox 8"/>
          <xdr:cNvSpPr txBox="1">
            <a:spLocks noChangeArrowheads="1"/>
          </xdr:cNvSpPr>
        </xdr:nvSpPr>
        <xdr:spPr>
          <a:xfrm rot="16200000">
            <a:off x="499" y="112"/>
            <a:ext cx="13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Al-2Nb-2B-0.1%Nb</a:t>
            </a:r>
          </a:p>
        </xdr:txBody>
      </xdr:sp>
    </xdr:grpSp>
    <xdr:clientData/>
  </xdr:twoCellAnchor>
  <xdr:twoCellAnchor>
    <xdr:from>
      <xdr:col>5</xdr:col>
      <xdr:colOff>142875</xdr:colOff>
      <xdr:row>16</xdr:row>
      <xdr:rowOff>28575</xdr:rowOff>
    </xdr:from>
    <xdr:to>
      <xdr:col>10</xdr:col>
      <xdr:colOff>180975</xdr:colOff>
      <xdr:row>31</xdr:row>
      <xdr:rowOff>38100</xdr:rowOff>
    </xdr:to>
    <xdr:grpSp>
      <xdr:nvGrpSpPr>
        <xdr:cNvPr id="7" name="Group 285"/>
        <xdr:cNvGrpSpPr>
          <a:grpSpLocks/>
        </xdr:cNvGrpSpPr>
      </xdr:nvGrpSpPr>
      <xdr:grpSpPr>
        <a:xfrm>
          <a:off x="3571875" y="2619375"/>
          <a:ext cx="3257550" cy="2438400"/>
          <a:chOff x="375" y="275"/>
          <a:chExt cx="342" cy="256"/>
        </a:xfrm>
        <a:solidFill>
          <a:srgbClr val="FFFFFF"/>
        </a:solidFill>
      </xdr:grpSpPr>
      <xdr:graphicFrame>
        <xdr:nvGraphicFramePr>
          <xdr:cNvPr id="8" name="Chart 25"/>
          <xdr:cNvGraphicFramePr/>
        </xdr:nvGraphicFramePr>
        <xdr:xfrm>
          <a:off x="375" y="275"/>
          <a:ext cx="342" cy="25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9" name="TextBox 7"/>
          <xdr:cNvSpPr txBox="1">
            <a:spLocks noChangeArrowheads="1"/>
          </xdr:cNvSpPr>
        </xdr:nvSpPr>
        <xdr:spPr>
          <a:xfrm rot="16200000">
            <a:off x="504" y="309"/>
            <a:ext cx="12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Al-5Ti-1B-0.1%Ti</a:t>
            </a:r>
          </a:p>
        </xdr:txBody>
      </xdr:sp>
      <xdr:sp>
        <xdr:nvSpPr>
          <xdr:cNvPr id="10" name="TextBox 7"/>
          <xdr:cNvSpPr txBox="1">
            <a:spLocks noChangeArrowheads="1"/>
          </xdr:cNvSpPr>
        </xdr:nvSpPr>
        <xdr:spPr>
          <a:xfrm rot="16200000">
            <a:off x="487" y="333"/>
            <a:ext cx="17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Al-1.7Ti-1.7B-0.05%Ti</a:t>
            </a:r>
          </a:p>
        </xdr:txBody>
      </xdr:sp>
    </xdr:grpSp>
    <xdr:clientData/>
  </xdr:twoCellAnchor>
  <xdr:twoCellAnchor>
    <xdr:from>
      <xdr:col>0</xdr:col>
      <xdr:colOff>47625</xdr:colOff>
      <xdr:row>26</xdr:row>
      <xdr:rowOff>114300</xdr:rowOff>
    </xdr:from>
    <xdr:to>
      <xdr:col>4</xdr:col>
      <xdr:colOff>142875</xdr:colOff>
      <xdr:row>41</xdr:row>
      <xdr:rowOff>123825</xdr:rowOff>
    </xdr:to>
    <xdr:grpSp>
      <xdr:nvGrpSpPr>
        <xdr:cNvPr id="11" name="Group 286"/>
        <xdr:cNvGrpSpPr>
          <a:grpSpLocks/>
        </xdr:cNvGrpSpPr>
      </xdr:nvGrpSpPr>
      <xdr:grpSpPr>
        <a:xfrm>
          <a:off x="47625" y="4324350"/>
          <a:ext cx="3257550" cy="2438400"/>
          <a:chOff x="565" y="549"/>
          <a:chExt cx="342" cy="256"/>
        </a:xfrm>
        <a:solidFill>
          <a:srgbClr val="FFFFFF"/>
        </a:solidFill>
      </xdr:grpSpPr>
      <xdr:graphicFrame>
        <xdr:nvGraphicFramePr>
          <xdr:cNvPr id="12" name="Chart 25"/>
          <xdr:cNvGraphicFramePr/>
        </xdr:nvGraphicFramePr>
        <xdr:xfrm>
          <a:off x="565" y="549"/>
          <a:ext cx="342" cy="25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13" name="TextBox 7"/>
          <xdr:cNvSpPr txBox="1">
            <a:spLocks noChangeArrowheads="1"/>
          </xdr:cNvSpPr>
        </xdr:nvSpPr>
        <xdr:spPr>
          <a:xfrm rot="16200000">
            <a:off x="689" y="592"/>
            <a:ext cx="170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Al-1.7Ti-1.7B-0.05%Ti</a:t>
            </a:r>
          </a:p>
        </xdr:txBody>
      </xdr:sp>
      <xdr:sp>
        <xdr:nvSpPr>
          <xdr:cNvPr id="14" name="TextBox 7"/>
          <xdr:cNvSpPr txBox="1">
            <a:spLocks noChangeArrowheads="1"/>
          </xdr:cNvSpPr>
        </xdr:nvSpPr>
        <xdr:spPr>
          <a:xfrm rot="16200000">
            <a:off x="688" y="615"/>
            <a:ext cx="143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Al-1.7Ti-1.7B-0.1%Ti</a:t>
            </a:r>
          </a:p>
        </xdr:txBody>
      </xdr:sp>
    </xdr:grpSp>
    <xdr:clientData/>
  </xdr:twoCellAnchor>
  <xdr:twoCellAnchor>
    <xdr:from>
      <xdr:col>10</xdr:col>
      <xdr:colOff>381000</xdr:colOff>
      <xdr:row>16</xdr:row>
      <xdr:rowOff>28575</xdr:rowOff>
    </xdr:from>
    <xdr:to>
      <xdr:col>13</xdr:col>
      <xdr:colOff>371475</xdr:colOff>
      <xdr:row>31</xdr:row>
      <xdr:rowOff>38100</xdr:rowOff>
    </xdr:to>
    <xdr:grpSp>
      <xdr:nvGrpSpPr>
        <xdr:cNvPr id="15" name="Group 284"/>
        <xdr:cNvGrpSpPr>
          <a:grpSpLocks/>
        </xdr:cNvGrpSpPr>
      </xdr:nvGrpSpPr>
      <xdr:grpSpPr>
        <a:xfrm>
          <a:off x="7029450" y="2619375"/>
          <a:ext cx="3257550" cy="2438400"/>
          <a:chOff x="738" y="275"/>
          <a:chExt cx="342" cy="256"/>
        </a:xfrm>
        <a:solidFill>
          <a:srgbClr val="FFFFFF"/>
        </a:solidFill>
      </xdr:grpSpPr>
      <xdr:graphicFrame>
        <xdr:nvGraphicFramePr>
          <xdr:cNvPr id="16" name="Chart 25"/>
          <xdr:cNvGraphicFramePr/>
        </xdr:nvGraphicFramePr>
        <xdr:xfrm>
          <a:off x="738" y="275"/>
          <a:ext cx="342" cy="25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17" name="TextBox 1"/>
          <xdr:cNvSpPr txBox="1">
            <a:spLocks noChangeArrowheads="1"/>
          </xdr:cNvSpPr>
        </xdr:nvSpPr>
        <xdr:spPr>
          <a:xfrm rot="16200000">
            <a:off x="895" y="286"/>
            <a:ext cx="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A4</a:t>
            </a:r>
          </a:p>
        </xdr:txBody>
      </xdr:sp>
      <xdr:sp>
        <xdr:nvSpPr>
          <xdr:cNvPr id="18" name="TextBox 7"/>
          <xdr:cNvSpPr txBox="1">
            <a:spLocks noChangeArrowheads="1"/>
          </xdr:cNvSpPr>
        </xdr:nvSpPr>
        <xdr:spPr>
          <a:xfrm rot="16200000">
            <a:off x="896" y="304"/>
            <a:ext cx="92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Al-5B-0.05%B</a:t>
            </a:r>
          </a:p>
        </xdr:txBody>
      </xdr:sp>
      <xdr:sp>
        <xdr:nvSpPr>
          <xdr:cNvPr id="19" name="TextBox 7"/>
          <xdr:cNvSpPr txBox="1">
            <a:spLocks noChangeArrowheads="1"/>
          </xdr:cNvSpPr>
        </xdr:nvSpPr>
        <xdr:spPr>
          <a:xfrm rot="16200000">
            <a:off x="897" y="324"/>
            <a:ext cx="10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Al-5B-0.1%B</a:t>
            </a:r>
          </a:p>
        </xdr:txBody>
      </xdr:sp>
      <xdr:sp>
        <xdr:nvSpPr>
          <xdr:cNvPr id="20" name="TextBox 8"/>
          <xdr:cNvSpPr txBox="1">
            <a:spLocks noChangeArrowheads="1"/>
          </xdr:cNvSpPr>
        </xdr:nvSpPr>
        <xdr:spPr>
          <a:xfrm rot="16200000">
            <a:off x="898" y="342"/>
            <a:ext cx="16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Al-2Nb-2B-0.05%Nb</a:t>
            </a:r>
          </a:p>
        </xdr:txBody>
      </xdr:sp>
      <xdr:sp>
        <xdr:nvSpPr>
          <xdr:cNvPr id="21" name="TextBox 8"/>
          <xdr:cNvSpPr txBox="1">
            <a:spLocks noChangeArrowheads="1"/>
          </xdr:cNvSpPr>
        </xdr:nvSpPr>
        <xdr:spPr>
          <a:xfrm rot="16200000">
            <a:off x="894" y="362"/>
            <a:ext cx="13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Al-2Nb-2B-0.1%Nb</a:t>
            </a:r>
          </a:p>
        </xdr:txBody>
      </xdr:sp>
      <xdr:sp>
        <xdr:nvSpPr>
          <xdr:cNvPr id="22" name="TextBox 7"/>
          <xdr:cNvSpPr txBox="1">
            <a:spLocks noChangeArrowheads="1"/>
          </xdr:cNvSpPr>
        </xdr:nvSpPr>
        <xdr:spPr>
          <a:xfrm rot="16200000">
            <a:off x="897" y="381"/>
            <a:ext cx="143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Al-1.7Ti-1.7B-0.1%Ti</a:t>
            </a:r>
          </a:p>
        </xdr:txBody>
      </xdr:sp>
    </xdr:grpSp>
    <xdr:clientData/>
  </xdr:twoCellAnchor>
  <xdr:twoCellAnchor>
    <xdr:from>
      <xdr:col>10</xdr:col>
      <xdr:colOff>381000</xdr:colOff>
      <xdr:row>0</xdr:row>
      <xdr:rowOff>76200</xdr:rowOff>
    </xdr:from>
    <xdr:to>
      <xdr:col>13</xdr:col>
      <xdr:colOff>371475</xdr:colOff>
      <xdr:row>15</xdr:row>
      <xdr:rowOff>85725</xdr:rowOff>
    </xdr:to>
    <xdr:grpSp>
      <xdr:nvGrpSpPr>
        <xdr:cNvPr id="23" name="Group 287"/>
        <xdr:cNvGrpSpPr>
          <a:grpSpLocks/>
        </xdr:cNvGrpSpPr>
      </xdr:nvGrpSpPr>
      <xdr:grpSpPr>
        <a:xfrm>
          <a:off x="7029450" y="76200"/>
          <a:ext cx="3257550" cy="2438400"/>
          <a:chOff x="738" y="8"/>
          <a:chExt cx="342" cy="256"/>
        </a:xfrm>
        <a:solidFill>
          <a:srgbClr val="FFFFFF"/>
        </a:solidFill>
      </xdr:grpSpPr>
      <xdr:graphicFrame>
        <xdr:nvGraphicFramePr>
          <xdr:cNvPr id="24" name="Chart 25"/>
          <xdr:cNvGraphicFramePr/>
        </xdr:nvGraphicFramePr>
        <xdr:xfrm>
          <a:off x="738" y="8"/>
          <a:ext cx="342" cy="25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25" name="TextBox 1"/>
          <xdr:cNvSpPr txBox="1">
            <a:spLocks noChangeArrowheads="1"/>
          </xdr:cNvSpPr>
        </xdr:nvSpPr>
        <xdr:spPr>
          <a:xfrm rot="16200000">
            <a:off x="899" y="20"/>
            <a:ext cx="64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A2 /A3</a:t>
            </a:r>
          </a:p>
        </xdr:txBody>
      </xdr:sp>
      <xdr:sp>
        <xdr:nvSpPr>
          <xdr:cNvPr id="26" name="TextBox 7"/>
          <xdr:cNvSpPr txBox="1">
            <a:spLocks noChangeArrowheads="1"/>
          </xdr:cNvSpPr>
        </xdr:nvSpPr>
        <xdr:spPr>
          <a:xfrm rot="16200000">
            <a:off x="898" y="42"/>
            <a:ext cx="92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Al-5B-0.05%B</a:t>
            </a:r>
          </a:p>
        </xdr:txBody>
      </xdr:sp>
      <xdr:sp>
        <xdr:nvSpPr>
          <xdr:cNvPr id="27" name="TextBox 7"/>
          <xdr:cNvSpPr txBox="1">
            <a:spLocks noChangeArrowheads="1"/>
          </xdr:cNvSpPr>
        </xdr:nvSpPr>
        <xdr:spPr>
          <a:xfrm rot="16200000">
            <a:off x="899" y="66"/>
            <a:ext cx="10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Al-5B-0.1%B</a:t>
            </a:r>
          </a:p>
        </xdr:txBody>
      </xdr:sp>
      <xdr:sp>
        <xdr:nvSpPr>
          <xdr:cNvPr id="28" name="TextBox 8"/>
          <xdr:cNvSpPr txBox="1">
            <a:spLocks noChangeArrowheads="1"/>
          </xdr:cNvSpPr>
        </xdr:nvSpPr>
        <xdr:spPr>
          <a:xfrm rot="16200000">
            <a:off x="900" y="90"/>
            <a:ext cx="16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Al-2Nb-2B-0.05%Nb</a:t>
            </a:r>
          </a:p>
        </xdr:txBody>
      </xdr:sp>
      <xdr:sp>
        <xdr:nvSpPr>
          <xdr:cNvPr id="29" name="TextBox 8"/>
          <xdr:cNvSpPr txBox="1">
            <a:spLocks noChangeArrowheads="1"/>
          </xdr:cNvSpPr>
        </xdr:nvSpPr>
        <xdr:spPr>
          <a:xfrm rot="16200000">
            <a:off x="896" y="116"/>
            <a:ext cx="13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Al-2Nb-2B-0.1%Nb</a:t>
            </a:r>
          </a:p>
        </xdr:txBody>
      </xdr:sp>
      <xdr:sp>
        <xdr:nvSpPr>
          <xdr:cNvPr id="30" name="TextBox 1"/>
          <xdr:cNvSpPr txBox="1">
            <a:spLocks noChangeArrowheads="1"/>
          </xdr:cNvSpPr>
        </xdr:nvSpPr>
        <xdr:spPr>
          <a:xfrm rot="16200000">
            <a:off x="806" y="154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A2</a:t>
            </a:r>
          </a:p>
        </xdr:txBody>
      </xdr:sp>
      <xdr:sp>
        <xdr:nvSpPr>
          <xdr:cNvPr id="31" name="TextBox 1"/>
          <xdr:cNvSpPr txBox="1">
            <a:spLocks noChangeArrowheads="1"/>
          </xdr:cNvSpPr>
        </xdr:nvSpPr>
        <xdr:spPr>
          <a:xfrm rot="16200000">
            <a:off x="833" y="154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A3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66675</xdr:rowOff>
    </xdr:from>
    <xdr:to>
      <xdr:col>11</xdr:col>
      <xdr:colOff>0</xdr:colOff>
      <xdr:row>23</xdr:row>
      <xdr:rowOff>66675</xdr:rowOff>
    </xdr:to>
    <xdr:graphicFrame>
      <xdr:nvGraphicFramePr>
        <xdr:cNvPr id="1" name="Chart 219"/>
        <xdr:cNvGraphicFramePr/>
      </xdr:nvGraphicFramePr>
      <xdr:xfrm>
        <a:off x="4429125" y="228600"/>
        <a:ext cx="35718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28125" style="1" bestFit="1" customWidth="1"/>
    <col min="2" max="2" width="5.8515625" style="1" bestFit="1" customWidth="1"/>
    <col min="3" max="3" width="10.421875" style="1" bestFit="1" customWidth="1"/>
    <col min="4" max="4" width="9.00390625" style="1" bestFit="1" customWidth="1"/>
    <col min="5" max="5" width="12.00390625" style="1" bestFit="1" customWidth="1"/>
    <col min="6" max="16384" width="9.140625" style="1" customWidth="1"/>
  </cols>
  <sheetData>
    <row r="1" spans="1:7" ht="12.75">
      <c r="A1" s="8" t="s">
        <v>0</v>
      </c>
      <c r="B1" s="6" t="s">
        <v>1</v>
      </c>
      <c r="C1" s="6" t="s">
        <v>2</v>
      </c>
      <c r="D1" s="6" t="s">
        <v>3</v>
      </c>
      <c r="E1" s="6"/>
      <c r="F1" s="4"/>
      <c r="G1" s="4"/>
    </row>
    <row r="2" spans="1:7" ht="12.75">
      <c r="A2" s="7" t="s">
        <v>4</v>
      </c>
      <c r="B2" s="4">
        <v>15</v>
      </c>
      <c r="C2" s="12">
        <v>1453.275</v>
      </c>
      <c r="D2" s="12">
        <v>279.2704787733304</v>
      </c>
      <c r="E2" s="4"/>
      <c r="F2" s="4"/>
      <c r="G2" s="4"/>
    </row>
    <row r="3" spans="1:7" ht="12.75">
      <c r="A3" s="4"/>
      <c r="B3" s="4">
        <v>60</v>
      </c>
      <c r="C3" s="13">
        <v>1515.14</v>
      </c>
      <c r="D3" s="13">
        <v>214.58</v>
      </c>
      <c r="E3" s="4"/>
      <c r="F3" s="4"/>
      <c r="G3" s="4"/>
    </row>
    <row r="4" spans="1:7" ht="12.75">
      <c r="A4" s="4"/>
      <c r="B4" s="4">
        <v>120</v>
      </c>
      <c r="C4" s="13">
        <v>1457.26</v>
      </c>
      <c r="D4" s="13">
        <v>257.24</v>
      </c>
      <c r="E4" s="4"/>
      <c r="F4" s="4"/>
      <c r="G4" s="4"/>
    </row>
    <row r="5" spans="1:7" ht="12.75">
      <c r="A5" s="4"/>
      <c r="B5" s="4">
        <v>240</v>
      </c>
      <c r="C5" s="13">
        <v>1485.64</v>
      </c>
      <c r="D5" s="13">
        <v>229.54</v>
      </c>
      <c r="E5" s="4"/>
      <c r="F5" s="4"/>
      <c r="G5" s="4"/>
    </row>
    <row r="6" spans="1:7" ht="12.75">
      <c r="A6" s="4"/>
      <c r="B6" s="4">
        <v>300</v>
      </c>
      <c r="C6" s="13">
        <v>1421.2</v>
      </c>
      <c r="D6" s="13">
        <v>246.881932828894</v>
      </c>
      <c r="E6" s="4"/>
      <c r="F6" s="4"/>
      <c r="G6" s="4"/>
    </row>
    <row r="7" spans="1:7" ht="12.75">
      <c r="A7" s="4"/>
      <c r="B7" s="4">
        <v>420</v>
      </c>
      <c r="C7" s="13">
        <v>1506.31</v>
      </c>
      <c r="D7" s="13">
        <v>210.89</v>
      </c>
      <c r="E7" s="4"/>
      <c r="F7" s="4"/>
      <c r="G7" s="4"/>
    </row>
    <row r="8" spans="1:7" ht="12.75">
      <c r="A8" s="7" t="s">
        <v>12</v>
      </c>
      <c r="B8" s="4">
        <v>15</v>
      </c>
      <c r="C8" s="13">
        <v>887.4806666666666</v>
      </c>
      <c r="D8" s="13">
        <v>102.13904447696191</v>
      </c>
      <c r="E8" s="4"/>
      <c r="F8" s="4"/>
      <c r="G8" s="4"/>
    </row>
    <row r="9" spans="1:7" ht="12.75">
      <c r="A9" s="4"/>
      <c r="B9" s="4">
        <v>90</v>
      </c>
      <c r="C9" s="13">
        <v>985.6426666666665</v>
      </c>
      <c r="D9" s="13">
        <v>142.11189924375418</v>
      </c>
      <c r="E9" s="4"/>
      <c r="F9" s="4"/>
      <c r="G9" s="4"/>
    </row>
    <row r="10" spans="1:7" ht="12.75">
      <c r="A10" s="4"/>
      <c r="B10" s="4">
        <v>150</v>
      </c>
      <c r="C10" s="13">
        <v>1105.194</v>
      </c>
      <c r="D10" s="13">
        <v>143.94544124176227</v>
      </c>
      <c r="E10" s="4"/>
      <c r="F10" s="4"/>
      <c r="G10" s="4"/>
    </row>
    <row r="11" spans="1:7" ht="12.75">
      <c r="A11" s="4"/>
      <c r="B11" s="4">
        <v>270</v>
      </c>
      <c r="C11" s="13">
        <v>1347.2693333333332</v>
      </c>
      <c r="D11" s="13">
        <v>220.34236433548676</v>
      </c>
      <c r="E11" s="4"/>
      <c r="F11" s="4"/>
      <c r="G11" s="4"/>
    </row>
    <row r="12" spans="1:7" ht="12.75">
      <c r="A12" s="4"/>
      <c r="B12" s="4">
        <v>390</v>
      </c>
      <c r="C12" s="13">
        <v>1326.5586666666668</v>
      </c>
      <c r="D12" s="13">
        <v>323.3212598035466</v>
      </c>
      <c r="E12" s="4"/>
      <c r="F12" s="4"/>
      <c r="G12" s="4"/>
    </row>
    <row r="13" spans="1:7" ht="12.75">
      <c r="A13" s="4"/>
      <c r="B13" s="4">
        <v>450</v>
      </c>
      <c r="C13" s="13">
        <v>1127.8353333333334</v>
      </c>
      <c r="D13" s="13">
        <v>203.78615745315795</v>
      </c>
      <c r="E13" s="4"/>
      <c r="F13" s="4"/>
      <c r="G13" s="4"/>
    </row>
    <row r="14" spans="1:7" ht="12.75">
      <c r="A14" s="7" t="s">
        <v>13</v>
      </c>
      <c r="B14" s="4">
        <v>15</v>
      </c>
      <c r="C14" s="12">
        <v>807.4453333333332</v>
      </c>
      <c r="D14" s="12">
        <v>181.08592229999024</v>
      </c>
      <c r="E14" s="4"/>
      <c r="F14" s="4"/>
      <c r="G14" s="4"/>
    </row>
    <row r="15" spans="1:7" ht="12.75">
      <c r="A15" s="4"/>
      <c r="B15" s="4">
        <v>30</v>
      </c>
      <c r="C15" s="12">
        <v>998.0826666666666</v>
      </c>
      <c r="D15" s="12">
        <v>138.02615551650646</v>
      </c>
      <c r="E15" s="4"/>
      <c r="F15" s="4"/>
      <c r="G15" s="4"/>
    </row>
    <row r="16" spans="1:7" ht="12.75">
      <c r="A16" s="4"/>
      <c r="B16" s="4">
        <v>60</v>
      </c>
      <c r="C16" s="12">
        <v>1139.5333333333333</v>
      </c>
      <c r="D16" s="12">
        <v>159.83097284616804</v>
      </c>
      <c r="E16" s="4"/>
      <c r="F16" s="4"/>
      <c r="G16" s="4"/>
    </row>
    <row r="17" spans="1:7" ht="12.75">
      <c r="A17" s="4"/>
      <c r="B17" s="4">
        <v>180</v>
      </c>
      <c r="C17" s="12">
        <v>1397.9233333333332</v>
      </c>
      <c r="D17" s="12">
        <v>330.67259972595866</v>
      </c>
      <c r="E17" s="4"/>
      <c r="F17" s="4"/>
      <c r="G17" s="4"/>
    </row>
    <row r="18" spans="1:7" ht="12.75">
      <c r="A18" s="4"/>
      <c r="B18" s="4">
        <v>300</v>
      </c>
      <c r="C18" s="12">
        <v>1403.5086666666668</v>
      </c>
      <c r="D18" s="12">
        <v>248.5457693655712</v>
      </c>
      <c r="E18" s="4"/>
      <c r="F18" s="4"/>
      <c r="G18" s="4"/>
    </row>
    <row r="19" spans="1:5" ht="12.75">
      <c r="A19" s="4"/>
      <c r="B19" s="4">
        <v>420</v>
      </c>
      <c r="C19" s="13">
        <v>1137.4913333333332</v>
      </c>
      <c r="D19" s="13">
        <v>158.08202635100028</v>
      </c>
      <c r="E19" s="4"/>
    </row>
    <row r="20" spans="1:5" ht="12.75">
      <c r="A20" s="7" t="s">
        <v>6</v>
      </c>
      <c r="B20" s="7">
        <v>15</v>
      </c>
      <c r="C20" s="13">
        <v>1070.172</v>
      </c>
      <c r="D20" s="13">
        <v>132.2219286546027</v>
      </c>
      <c r="E20" s="4"/>
    </row>
    <row r="21" spans="1:5" ht="12.75">
      <c r="A21" s="7"/>
      <c r="B21" s="7">
        <v>45</v>
      </c>
      <c r="C21" s="13">
        <v>1177.9593333333332</v>
      </c>
      <c r="D21" s="13">
        <v>175.76986091667337</v>
      </c>
      <c r="E21" s="4"/>
    </row>
    <row r="22" spans="1:5" ht="12.75">
      <c r="A22" s="7"/>
      <c r="B22" s="7">
        <v>150</v>
      </c>
      <c r="C22" s="13">
        <v>1450.03266666667</v>
      </c>
      <c r="D22" s="13">
        <v>388.6102727387596</v>
      </c>
      <c r="E22" s="4"/>
    </row>
    <row r="23" spans="1:5" ht="12.75">
      <c r="A23" s="5"/>
      <c r="B23" s="4">
        <v>270</v>
      </c>
      <c r="C23" s="13">
        <v>1591.9746666666667</v>
      </c>
      <c r="D23" s="13">
        <v>249.73391313460644</v>
      </c>
      <c r="E23" s="4"/>
    </row>
    <row r="24" spans="1:5" ht="12.75">
      <c r="A24" s="5"/>
      <c r="B24" s="4">
        <v>390</v>
      </c>
      <c r="C24" s="13">
        <v>1413.3833333333334</v>
      </c>
      <c r="D24" s="13">
        <v>273.36380671882927</v>
      </c>
      <c r="E24" s="4"/>
    </row>
    <row r="25" spans="1:5" ht="12.75">
      <c r="A25" s="5"/>
      <c r="B25" s="4">
        <v>450</v>
      </c>
      <c r="C25" s="13">
        <v>1572.222</v>
      </c>
      <c r="D25" s="13">
        <v>307.998290966309</v>
      </c>
      <c r="E25" s="4"/>
    </row>
    <row r="26" spans="1:5" ht="12.75">
      <c r="A26" s="7" t="s">
        <v>7</v>
      </c>
      <c r="B26" s="4">
        <v>15</v>
      </c>
      <c r="C26" s="12">
        <v>810.7266666666667</v>
      </c>
      <c r="D26" s="13">
        <v>212.89751175042844</v>
      </c>
      <c r="E26" s="4"/>
    </row>
    <row r="27" spans="1:5" ht="12.75">
      <c r="A27" s="7"/>
      <c r="B27" s="4">
        <v>45</v>
      </c>
      <c r="C27" s="13">
        <v>1091.9859999999999</v>
      </c>
      <c r="D27" s="13">
        <v>151.65069223147609</v>
      </c>
      <c r="E27" s="4"/>
    </row>
    <row r="28" spans="1:5" ht="12.75">
      <c r="A28" s="4"/>
      <c r="B28" s="4">
        <v>120</v>
      </c>
      <c r="C28" s="13">
        <v>1229.9953333333333</v>
      </c>
      <c r="D28" s="13">
        <v>204.09165832560421</v>
      </c>
      <c r="E28" s="4"/>
    </row>
    <row r="29" spans="1:5" ht="12.75">
      <c r="A29" s="4"/>
      <c r="B29" s="4">
        <v>240</v>
      </c>
      <c r="C29" s="13">
        <v>1189.9026666666666</v>
      </c>
      <c r="D29" s="13">
        <v>182.33388355536434</v>
      </c>
      <c r="E29" s="4"/>
    </row>
    <row r="30" spans="1:5" ht="12.75">
      <c r="A30" s="4"/>
      <c r="B30" s="4">
        <v>330</v>
      </c>
      <c r="C30" s="13">
        <v>1211.8493333333333</v>
      </c>
      <c r="D30" s="13">
        <v>240.08381350408933</v>
      </c>
      <c r="E30" s="4"/>
    </row>
    <row r="31" spans="1:5" ht="12.75">
      <c r="A31" s="4"/>
      <c r="B31" s="4">
        <v>420</v>
      </c>
      <c r="C31" s="13">
        <v>1540.5513333333333</v>
      </c>
      <c r="D31" s="13">
        <v>154.99829265726336</v>
      </c>
      <c r="E31" s="4"/>
    </row>
    <row r="32" spans="1:5" ht="12.75">
      <c r="A32" s="7" t="s">
        <v>5</v>
      </c>
      <c r="B32" s="7">
        <v>15</v>
      </c>
      <c r="C32" s="13">
        <v>847.9953333333334</v>
      </c>
      <c r="D32" s="13">
        <v>211.094573012283</v>
      </c>
      <c r="E32" s="4"/>
    </row>
    <row r="33" spans="1:5" ht="12.75">
      <c r="A33" s="7"/>
      <c r="B33" s="7">
        <v>60</v>
      </c>
      <c r="C33" s="13">
        <v>875.115333333333</v>
      </c>
      <c r="D33" s="13">
        <v>72.71267809150021</v>
      </c>
      <c r="E33" s="4"/>
    </row>
    <row r="34" spans="1:5" ht="12.75">
      <c r="A34" s="7"/>
      <c r="B34" s="7">
        <v>300</v>
      </c>
      <c r="C34" s="13">
        <v>852.16</v>
      </c>
      <c r="D34" s="13">
        <v>193.66488611590376</v>
      </c>
      <c r="E34" s="4"/>
    </row>
    <row r="35" spans="1:5" ht="12.75">
      <c r="A35" s="7"/>
      <c r="B35" s="7">
        <v>420</v>
      </c>
      <c r="C35" s="13">
        <v>839.1440000000001</v>
      </c>
      <c r="D35" s="13">
        <v>100.24601579542646</v>
      </c>
      <c r="E35" s="4"/>
    </row>
    <row r="36" spans="1:7" ht="12.75">
      <c r="A36" s="7" t="s">
        <v>8</v>
      </c>
      <c r="B36" s="7">
        <v>15</v>
      </c>
      <c r="C36" s="13">
        <v>297.40866666666665</v>
      </c>
      <c r="D36" s="13">
        <v>34.97130739552604</v>
      </c>
      <c r="E36" s="4"/>
      <c r="F36" s="4"/>
      <c r="G36" s="4"/>
    </row>
    <row r="37" spans="1:7" ht="12.75">
      <c r="A37" s="4"/>
      <c r="B37" s="7">
        <v>30</v>
      </c>
      <c r="C37" s="13">
        <v>356.558</v>
      </c>
      <c r="D37" s="12">
        <v>40.7717274591111</v>
      </c>
      <c r="E37" s="4"/>
      <c r="F37" s="4"/>
      <c r="G37" s="4"/>
    </row>
    <row r="38" spans="1:7" ht="12.75">
      <c r="A38" s="4"/>
      <c r="B38" s="7">
        <v>60</v>
      </c>
      <c r="C38" s="13">
        <v>443.7566666666667</v>
      </c>
      <c r="D38" s="13">
        <v>48.212703226234225</v>
      </c>
      <c r="E38" s="4"/>
      <c r="F38" s="4"/>
      <c r="G38" s="4"/>
    </row>
    <row r="39" spans="1:7" ht="12.75">
      <c r="A39" s="4"/>
      <c r="B39" s="7">
        <v>180</v>
      </c>
      <c r="C39" s="13">
        <v>504.428</v>
      </c>
      <c r="D39" s="13">
        <v>63.6778066519256</v>
      </c>
      <c r="E39" s="4"/>
      <c r="F39" s="4"/>
      <c r="G39" s="4"/>
    </row>
    <row r="40" spans="1:7" ht="12.75">
      <c r="A40" s="4"/>
      <c r="B40" s="7">
        <v>300</v>
      </c>
      <c r="C40" s="13">
        <v>499.214</v>
      </c>
      <c r="D40" s="13">
        <v>78.180959127544</v>
      </c>
      <c r="E40" s="4"/>
      <c r="F40" s="4"/>
      <c r="G40" s="4"/>
    </row>
    <row r="41" spans="1:7" ht="12.75">
      <c r="A41" s="5"/>
      <c r="B41" s="7">
        <v>420</v>
      </c>
      <c r="C41" s="13">
        <v>382.146</v>
      </c>
      <c r="D41" s="13">
        <v>32.52183328165864</v>
      </c>
      <c r="E41" s="4"/>
      <c r="F41" s="4"/>
      <c r="G41" s="4"/>
    </row>
    <row r="42" spans="1:7" ht="12.75">
      <c r="A42" s="5"/>
      <c r="B42" s="7"/>
      <c r="C42" s="4"/>
      <c r="D42" s="4"/>
      <c r="E42" s="4"/>
      <c r="F42" s="4"/>
      <c r="G42" s="4"/>
    </row>
    <row r="43" spans="1:7" ht="12.75">
      <c r="A43" s="5"/>
      <c r="B43" s="7"/>
      <c r="C43" s="4"/>
      <c r="D43" s="4"/>
      <c r="E43" s="4"/>
      <c r="F43" s="4"/>
      <c r="G43" s="4"/>
    </row>
    <row r="44" spans="1:7" ht="12.75">
      <c r="A44" s="5"/>
      <c r="B44" s="7"/>
      <c r="C44" s="4"/>
      <c r="D44" s="4"/>
      <c r="E44" s="4"/>
      <c r="F44" s="4"/>
      <c r="G44" s="4"/>
    </row>
    <row r="45" spans="1:7" ht="12.75">
      <c r="A45" s="5"/>
      <c r="C45" s="5"/>
      <c r="D45" s="4"/>
      <c r="E45" s="4"/>
      <c r="F45" s="4"/>
      <c r="G45" s="4"/>
    </row>
    <row r="46" spans="1:7" ht="12.75">
      <c r="A46" s="5"/>
      <c r="C46" s="4"/>
      <c r="D46" s="4"/>
      <c r="E46" s="4"/>
      <c r="F46" s="4"/>
      <c r="G46" s="4"/>
    </row>
    <row r="47" spans="1:7" ht="12.75">
      <c r="A47" s="5"/>
      <c r="B47" s="5"/>
      <c r="C47" s="4"/>
      <c r="D47" s="4"/>
      <c r="E47" s="4"/>
      <c r="F47" s="4"/>
      <c r="G47" s="4"/>
    </row>
    <row r="48" spans="1:7" ht="12.75">
      <c r="A48" s="5"/>
      <c r="B48" s="5"/>
      <c r="C48" s="4"/>
      <c r="D48" s="4"/>
      <c r="E48" s="4"/>
      <c r="F48" s="4"/>
      <c r="G48" s="4"/>
    </row>
    <row r="49" spans="1:7" ht="12.75">
      <c r="A49" s="5"/>
      <c r="B49" s="5"/>
      <c r="C49" s="4"/>
      <c r="D49" s="4"/>
      <c r="E49" s="4"/>
      <c r="F49" s="4"/>
      <c r="G49" s="4"/>
    </row>
    <row r="50" spans="1:7" ht="12.75">
      <c r="A50" s="5"/>
      <c r="B50" s="4"/>
      <c r="C50" s="4"/>
      <c r="D50" s="4"/>
      <c r="E50" s="4"/>
      <c r="F50" s="4"/>
      <c r="G50" s="4"/>
    </row>
    <row r="51" spans="1:7" ht="12.75">
      <c r="A51" s="5"/>
      <c r="B51" s="4"/>
      <c r="C51" s="4"/>
      <c r="D51" s="4"/>
      <c r="E51" s="4"/>
      <c r="F51" s="4"/>
      <c r="G51" s="4"/>
    </row>
    <row r="52" spans="1:7" ht="12.75">
      <c r="A52" s="5"/>
      <c r="B52" s="4"/>
      <c r="C52" s="4"/>
      <c r="D52" s="4"/>
      <c r="E52" s="4"/>
      <c r="F52" s="4"/>
      <c r="G52" s="4"/>
    </row>
    <row r="53" spans="1:7" ht="12.75">
      <c r="A53" s="5"/>
      <c r="B53" s="4"/>
      <c r="C53" s="4"/>
      <c r="D53" s="4"/>
      <c r="E53" s="4"/>
      <c r="F53" s="4"/>
      <c r="G53" s="4"/>
    </row>
    <row r="54" spans="1:7" ht="12.75">
      <c r="A54" s="5"/>
      <c r="B54" s="4"/>
      <c r="C54" s="4"/>
      <c r="D54" s="4"/>
      <c r="E54" s="4"/>
      <c r="F54" s="4"/>
      <c r="G54" s="4"/>
    </row>
    <row r="55" spans="1:7" ht="12.75">
      <c r="A55" s="5"/>
      <c r="B55" s="4"/>
      <c r="C55" s="4"/>
      <c r="D55" s="4"/>
      <c r="E55" s="4"/>
      <c r="F55" s="4"/>
      <c r="G55" s="4"/>
    </row>
    <row r="56" spans="1:7" ht="12.75">
      <c r="A56" s="5"/>
      <c r="B56" s="4"/>
      <c r="C56" s="4"/>
      <c r="D56" s="4"/>
      <c r="E56" s="4"/>
      <c r="F56" s="4"/>
      <c r="G56" s="4"/>
    </row>
    <row r="57" spans="1:7" ht="12.75">
      <c r="A57" s="5"/>
      <c r="B57" s="5"/>
      <c r="C57" s="4"/>
      <c r="D57" s="4"/>
      <c r="E57" s="4"/>
      <c r="F57" s="4"/>
      <c r="G57" s="4"/>
    </row>
    <row r="58" spans="1:7" ht="12.75">
      <c r="A58" s="5"/>
      <c r="B58" s="5"/>
      <c r="C58" s="4"/>
      <c r="D58" s="4"/>
      <c r="E58" s="4"/>
      <c r="F58" s="4"/>
      <c r="G58" s="4"/>
    </row>
    <row r="59" spans="1:7" ht="12.75">
      <c r="A59" s="5"/>
      <c r="B59" s="5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spans="1:7" ht="12.75">
      <c r="A61" s="4"/>
      <c r="B61" s="4"/>
      <c r="C61" s="4"/>
      <c r="D61" s="4"/>
      <c r="E61" s="4"/>
      <c r="F61" s="4"/>
      <c r="G61" s="4"/>
    </row>
    <row r="65" ht="12.75">
      <c r="A65" s="3"/>
    </row>
    <row r="70" ht="12.75">
      <c r="A70" s="3"/>
    </row>
    <row r="75" spans="1:3" ht="12.75">
      <c r="A75" s="3"/>
      <c r="C7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140625" style="7" bestFit="1" customWidth="1"/>
    <col min="2" max="2" width="12.140625" style="7" bestFit="1" customWidth="1"/>
    <col min="3" max="3" width="10.140625" style="7" bestFit="1" customWidth="1"/>
    <col min="4" max="4" width="9.00390625" style="7" bestFit="1" customWidth="1"/>
    <col min="5" max="16384" width="9.140625" style="7" customWidth="1"/>
  </cols>
  <sheetData>
    <row r="1" spans="1:4" ht="12.75">
      <c r="A1" s="8" t="s">
        <v>0</v>
      </c>
      <c r="B1" s="6" t="s">
        <v>14</v>
      </c>
      <c r="C1" s="6" t="s">
        <v>2</v>
      </c>
      <c r="D1" s="6" t="s">
        <v>3</v>
      </c>
    </row>
    <row r="2" spans="1:5" ht="15">
      <c r="A2" s="7" t="s">
        <v>4</v>
      </c>
      <c r="B2" s="4">
        <v>0.5</v>
      </c>
      <c r="C2" s="12">
        <v>1535.4206666666666</v>
      </c>
      <c r="D2" s="12">
        <v>300.15434399813756</v>
      </c>
      <c r="E2" s="9"/>
    </row>
    <row r="3" spans="1:5" ht="15">
      <c r="A3" s="4"/>
      <c r="B3" s="4">
        <v>2</v>
      </c>
      <c r="C3" s="12">
        <v>1453.275</v>
      </c>
      <c r="D3" s="12">
        <v>279.2704787733304</v>
      </c>
      <c r="E3" s="9"/>
    </row>
    <row r="4" spans="1:5" ht="15">
      <c r="A4" s="7" t="s">
        <v>15</v>
      </c>
      <c r="B4" s="4">
        <v>0.5</v>
      </c>
      <c r="C4" s="12">
        <v>819.1926666666666</v>
      </c>
      <c r="D4" s="12">
        <v>65.56524901268384</v>
      </c>
      <c r="E4" s="9"/>
    </row>
    <row r="5" spans="1:4" ht="12.75">
      <c r="A5" s="7" t="s">
        <v>13</v>
      </c>
      <c r="B5" s="4">
        <v>0.5</v>
      </c>
      <c r="C5" s="12">
        <v>872.8993333333333</v>
      </c>
      <c r="D5" s="12">
        <v>86.5383156647692</v>
      </c>
    </row>
    <row r="6" spans="1:4" ht="12.75">
      <c r="A6" s="7" t="s">
        <v>6</v>
      </c>
      <c r="B6" s="4">
        <v>0.5</v>
      </c>
      <c r="C6" s="12">
        <v>1074.898</v>
      </c>
      <c r="D6" s="12">
        <v>228.21695743305344</v>
      </c>
    </row>
    <row r="7" spans="2:4" ht="12.75">
      <c r="B7" s="4">
        <v>2</v>
      </c>
      <c r="C7" s="13">
        <v>1070.172</v>
      </c>
      <c r="D7" s="13">
        <v>132.2219286546027</v>
      </c>
    </row>
    <row r="8" spans="1:4" ht="12.75">
      <c r="A8" s="7" t="s">
        <v>7</v>
      </c>
      <c r="B8" s="4">
        <v>0.5</v>
      </c>
      <c r="C8" s="12">
        <v>907.845333333333</v>
      </c>
      <c r="D8" s="12">
        <v>153.586922427379</v>
      </c>
    </row>
    <row r="9" spans="2:4" ht="12.75">
      <c r="B9" s="4">
        <v>2</v>
      </c>
      <c r="C9" s="12">
        <v>810.7266666666667</v>
      </c>
      <c r="D9" s="13">
        <v>212.89751175042844</v>
      </c>
    </row>
    <row r="10" spans="1:4" ht="12.75">
      <c r="A10" s="7" t="s">
        <v>5</v>
      </c>
      <c r="B10" s="4">
        <v>2</v>
      </c>
      <c r="C10" s="13">
        <v>847.9953333333334</v>
      </c>
      <c r="D10" s="13">
        <v>211.094573012283</v>
      </c>
    </row>
    <row r="11" spans="1:4" ht="12.75">
      <c r="A11" s="7" t="s">
        <v>16</v>
      </c>
      <c r="B11" s="4">
        <v>0.5</v>
      </c>
      <c r="C11" s="12">
        <v>407.8453333333334</v>
      </c>
      <c r="D11" s="12">
        <v>53.586922427379854</v>
      </c>
    </row>
    <row r="12" spans="1:4" ht="12.75">
      <c r="A12" s="7" t="s">
        <v>8</v>
      </c>
      <c r="B12" s="4">
        <v>0.5</v>
      </c>
      <c r="C12" s="12">
        <v>371.51399999999995</v>
      </c>
      <c r="D12" s="12">
        <v>50.17642044398411</v>
      </c>
    </row>
    <row r="13" spans="1:4" ht="12.75">
      <c r="A13" s="4"/>
      <c r="B13" s="4">
        <v>2</v>
      </c>
      <c r="C13" s="13">
        <v>297.40866666666665</v>
      </c>
      <c r="D13" s="13">
        <v>34.97130739552604</v>
      </c>
    </row>
    <row r="14" spans="1:4" ht="12.75">
      <c r="A14" s="5"/>
      <c r="C14" s="4"/>
      <c r="D14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1" bestFit="1" customWidth="1"/>
    <col min="2" max="2" width="8.7109375" style="1" bestFit="1" customWidth="1"/>
    <col min="3" max="3" width="8.28125" style="1" bestFit="1" customWidth="1"/>
    <col min="4" max="4" width="10.140625" style="1" bestFit="1" customWidth="1"/>
    <col min="5" max="5" width="9.00390625" style="1" bestFit="1" customWidth="1"/>
    <col min="6" max="6" width="10.421875" style="1" bestFit="1" customWidth="1"/>
    <col min="7" max="7" width="15.7109375" style="1" bestFit="1" customWidth="1"/>
    <col min="8" max="8" width="17.28125" style="1" bestFit="1" customWidth="1"/>
    <col min="9" max="9" width="17.00390625" style="1" bestFit="1" customWidth="1"/>
    <col min="10" max="10" width="13.28125" style="1" bestFit="1" customWidth="1"/>
    <col min="11" max="11" width="10.140625" style="1" bestFit="1" customWidth="1"/>
    <col min="12" max="12" width="13.28125" style="1" bestFit="1" customWidth="1"/>
    <col min="13" max="13" width="10.140625" style="1" bestFit="1" customWidth="1"/>
    <col min="14" max="14" width="13.28125" style="1" bestFit="1" customWidth="1"/>
    <col min="15" max="15" width="10.140625" style="1" bestFit="1" customWidth="1"/>
    <col min="16" max="16384" width="9.140625" style="1" customWidth="1"/>
  </cols>
  <sheetData>
    <row r="1" spans="1:15" ht="12.75">
      <c r="A1" s="2" t="s">
        <v>0</v>
      </c>
      <c r="B1" s="2" t="s">
        <v>33</v>
      </c>
      <c r="C1" s="2" t="s">
        <v>34</v>
      </c>
      <c r="D1" s="6" t="s">
        <v>2</v>
      </c>
      <c r="E1" s="6" t="s">
        <v>3</v>
      </c>
      <c r="F1" s="2" t="s">
        <v>32</v>
      </c>
      <c r="H1" s="2"/>
      <c r="I1" s="2"/>
      <c r="J1" s="2"/>
      <c r="K1" s="2"/>
      <c r="L1" s="2"/>
      <c r="M1" s="2"/>
      <c r="N1" s="2"/>
      <c r="O1" s="2"/>
    </row>
    <row r="2" spans="1:6" ht="12.75">
      <c r="A2" s="1" t="s">
        <v>4</v>
      </c>
      <c r="B2" s="1">
        <v>0</v>
      </c>
      <c r="C2" s="1">
        <v>0</v>
      </c>
      <c r="D2" s="10">
        <v>1453.275</v>
      </c>
      <c r="E2" s="10">
        <v>279.2704787733304</v>
      </c>
      <c r="F2" s="1">
        <f>B2+0.12</f>
        <v>0.12</v>
      </c>
    </row>
    <row r="3" spans="1:6" ht="12.75">
      <c r="A3" s="1" t="s">
        <v>20</v>
      </c>
      <c r="B3" s="1">
        <v>0.1</v>
      </c>
      <c r="C3" s="1">
        <f>B3/5</f>
        <v>0.02</v>
      </c>
      <c r="D3" s="10">
        <v>887.4806666666666</v>
      </c>
      <c r="E3" s="10">
        <v>102.13904447696191</v>
      </c>
      <c r="F3" s="1">
        <v>0.22</v>
      </c>
    </row>
    <row r="4" spans="1:6" ht="12.75">
      <c r="A4" s="1" t="s">
        <v>21</v>
      </c>
      <c r="B4" s="1">
        <v>0.1</v>
      </c>
      <c r="C4" s="1">
        <f>B4</f>
        <v>0.1</v>
      </c>
      <c r="D4" s="10">
        <v>807.4453333333332</v>
      </c>
      <c r="E4" s="10">
        <v>181.08592229999024</v>
      </c>
      <c r="F4" s="1">
        <v>0.22</v>
      </c>
    </row>
    <row r="5" spans="1:6" ht="12.75">
      <c r="A5" s="1" t="s">
        <v>10</v>
      </c>
      <c r="B5" s="1">
        <v>0.05</v>
      </c>
      <c r="C5" s="1">
        <f>B5</f>
        <v>0.05</v>
      </c>
      <c r="D5" s="10">
        <v>1070.172</v>
      </c>
      <c r="E5" s="10">
        <v>132.2219286546027</v>
      </c>
      <c r="F5" s="1">
        <v>0.12</v>
      </c>
    </row>
    <row r="6" spans="1:6" ht="12.75">
      <c r="A6" s="1" t="s">
        <v>10</v>
      </c>
      <c r="B6" s="1">
        <v>0.1</v>
      </c>
      <c r="C6" s="1">
        <f>B6</f>
        <v>0.1</v>
      </c>
      <c r="D6" s="10">
        <v>810.7266666666667</v>
      </c>
      <c r="E6" s="10">
        <v>212.89751175042844</v>
      </c>
      <c r="F6" s="1">
        <v>0.12</v>
      </c>
    </row>
    <row r="7" spans="1:6" ht="12.75">
      <c r="A7" s="1" t="s">
        <v>9</v>
      </c>
      <c r="B7" s="1">
        <v>0.1</v>
      </c>
      <c r="C7" s="1">
        <v>0</v>
      </c>
      <c r="D7" s="10">
        <v>847.9953333333334</v>
      </c>
      <c r="E7" s="10">
        <v>211.094573012283</v>
      </c>
      <c r="F7" s="1">
        <v>0.12</v>
      </c>
    </row>
    <row r="8" spans="1:6" ht="12.75">
      <c r="A8" s="1" t="s">
        <v>11</v>
      </c>
      <c r="B8" s="1">
        <v>0.1</v>
      </c>
      <c r="C8" s="1">
        <v>0.1</v>
      </c>
      <c r="D8" s="10">
        <v>297.40866666666665</v>
      </c>
      <c r="E8" s="10">
        <v>34.97130739552604</v>
      </c>
      <c r="F8" s="1">
        <v>0.12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1" bestFit="1" customWidth="1"/>
    <col min="2" max="2" width="22.7109375" style="1" bestFit="1" customWidth="1"/>
    <col min="3" max="3" width="10.140625" style="1" bestFit="1" customWidth="1"/>
    <col min="4" max="4" width="9.00390625" style="1" bestFit="1" customWidth="1"/>
    <col min="5" max="5" width="4.00390625" style="1" bestFit="1" customWidth="1"/>
    <col min="6" max="9" width="9.140625" style="1" customWidth="1"/>
    <col min="10" max="10" width="11.7109375" style="1" bestFit="1" customWidth="1"/>
    <col min="11" max="11" width="15.00390625" style="1" bestFit="1" customWidth="1"/>
    <col min="12" max="15" width="17.00390625" style="1" bestFit="1" customWidth="1"/>
    <col min="16" max="16" width="18.140625" style="1" bestFit="1" customWidth="1"/>
    <col min="17" max="16384" width="9.140625" style="1" customWidth="1"/>
  </cols>
  <sheetData>
    <row r="1" spans="1:5" ht="12.75">
      <c r="A1" s="2" t="s">
        <v>0</v>
      </c>
      <c r="B1" s="2" t="s">
        <v>36</v>
      </c>
      <c r="C1" s="6" t="s">
        <v>2</v>
      </c>
      <c r="D1" s="6" t="s">
        <v>3</v>
      </c>
      <c r="E1" s="14" t="s">
        <v>17</v>
      </c>
    </row>
    <row r="2" spans="1:8" ht="12.75">
      <c r="A2" s="11" t="s">
        <v>22</v>
      </c>
      <c r="B2" s="11" t="s">
        <v>19</v>
      </c>
      <c r="C2" s="10">
        <v>1373.3633333333335</v>
      </c>
      <c r="D2" s="10">
        <v>170.22040202827137</v>
      </c>
      <c r="E2" s="1">
        <v>58</v>
      </c>
      <c r="H2" s="10"/>
    </row>
    <row r="3" spans="1:8" ht="12.75">
      <c r="A3" s="11" t="s">
        <v>22</v>
      </c>
      <c r="B3" s="11" t="s">
        <v>6</v>
      </c>
      <c r="C3" s="10">
        <v>613</v>
      </c>
      <c r="D3" s="10">
        <v>96.39593512967116</v>
      </c>
      <c r="E3" s="1">
        <v>58</v>
      </c>
      <c r="H3" s="10"/>
    </row>
    <row r="4" spans="1:8" ht="12.75">
      <c r="A4" s="11" t="s">
        <v>22</v>
      </c>
      <c r="B4" s="11" t="s">
        <v>7</v>
      </c>
      <c r="C4" s="10">
        <v>399.012</v>
      </c>
      <c r="D4" s="10">
        <v>41.896399129280525</v>
      </c>
      <c r="E4" s="1">
        <v>58</v>
      </c>
      <c r="H4" s="10"/>
    </row>
    <row r="5" spans="1:8" ht="12.75">
      <c r="A5" s="11" t="s">
        <v>22</v>
      </c>
      <c r="B5" s="11" t="s">
        <v>16</v>
      </c>
      <c r="C5" s="10">
        <v>356.5693333333333</v>
      </c>
      <c r="D5" s="10">
        <v>37.239038745202585</v>
      </c>
      <c r="E5" s="1">
        <v>58</v>
      </c>
      <c r="H5" s="10"/>
    </row>
    <row r="6" spans="1:8" ht="12.75">
      <c r="A6" s="11" t="s">
        <v>22</v>
      </c>
      <c r="B6" s="11" t="s">
        <v>8</v>
      </c>
      <c r="C6" s="10">
        <v>319</v>
      </c>
      <c r="D6" s="10">
        <v>37.41779100654594</v>
      </c>
      <c r="E6" s="1">
        <v>58</v>
      </c>
      <c r="H6" s="10"/>
    </row>
    <row r="7" spans="1:8" ht="12.75">
      <c r="A7" s="11" t="s">
        <v>23</v>
      </c>
      <c r="B7" s="11" t="s">
        <v>19</v>
      </c>
      <c r="C7" s="10">
        <v>1286.14133333333</v>
      </c>
      <c r="D7" s="10">
        <v>106.76296246938031</v>
      </c>
      <c r="E7" s="1">
        <v>75</v>
      </c>
      <c r="H7" s="10"/>
    </row>
    <row r="8" spans="1:8" ht="12.75">
      <c r="A8" s="11" t="s">
        <v>35</v>
      </c>
      <c r="B8" s="11" t="s">
        <v>19</v>
      </c>
      <c r="C8" s="10">
        <v>1346.21066666667</v>
      </c>
      <c r="D8" s="10">
        <v>309.9229041337004</v>
      </c>
      <c r="E8" s="1">
        <v>75</v>
      </c>
      <c r="H8" s="10"/>
    </row>
    <row r="9" spans="1:8" ht="12.75">
      <c r="A9" s="11" t="s">
        <v>23</v>
      </c>
      <c r="B9" s="11" t="s">
        <v>25</v>
      </c>
      <c r="C9" s="10">
        <v>752.67</v>
      </c>
      <c r="D9" s="10">
        <v>159.3282532115021</v>
      </c>
      <c r="E9" s="1">
        <v>75</v>
      </c>
      <c r="H9" s="10"/>
    </row>
    <row r="10" spans="1:8" ht="12.75">
      <c r="A10" s="11" t="s">
        <v>23</v>
      </c>
      <c r="B10" s="11" t="s">
        <v>26</v>
      </c>
      <c r="C10" s="10">
        <v>587.242</v>
      </c>
      <c r="D10" s="10">
        <v>69.22374398592338</v>
      </c>
      <c r="E10" s="1">
        <v>75</v>
      </c>
      <c r="H10" s="10"/>
    </row>
    <row r="11" spans="1:8" ht="12.75">
      <c r="A11" s="11" t="s">
        <v>23</v>
      </c>
      <c r="B11" s="11" t="s">
        <v>27</v>
      </c>
      <c r="C11" s="10">
        <v>347.7066666666667</v>
      </c>
      <c r="D11" s="10">
        <v>41.639283420941645</v>
      </c>
      <c r="E11" s="1">
        <v>75</v>
      </c>
      <c r="H11" s="10"/>
    </row>
    <row r="12" spans="1:8" ht="12.75">
      <c r="A12" s="11" t="s">
        <v>23</v>
      </c>
      <c r="B12" s="11" t="s">
        <v>28</v>
      </c>
      <c r="C12" s="10">
        <v>374.10200000000003</v>
      </c>
      <c r="D12" s="10">
        <v>52.21124895214444</v>
      </c>
      <c r="E12" s="1">
        <v>75</v>
      </c>
      <c r="H12" s="10"/>
    </row>
    <row r="13" spans="1:8" ht="12.75">
      <c r="A13" s="11" t="s">
        <v>35</v>
      </c>
      <c r="B13" s="11" t="s">
        <v>25</v>
      </c>
      <c r="C13" s="10">
        <v>745.0286666666665</v>
      </c>
      <c r="D13" s="10">
        <v>97.48270285152383</v>
      </c>
      <c r="E13" s="1">
        <v>75</v>
      </c>
      <c r="H13" s="10"/>
    </row>
    <row r="14" spans="1:8" ht="12.75">
      <c r="A14" s="11" t="s">
        <v>35</v>
      </c>
      <c r="B14" s="11" t="s">
        <v>26</v>
      </c>
      <c r="C14" s="10">
        <v>530.2926666666667</v>
      </c>
      <c r="D14" s="10">
        <v>61.429780175261385</v>
      </c>
      <c r="E14" s="1">
        <v>75</v>
      </c>
      <c r="H14" s="10"/>
    </row>
    <row r="15" spans="1:8" ht="12.75">
      <c r="A15" s="11" t="s">
        <v>35</v>
      </c>
      <c r="B15" s="11" t="s">
        <v>27</v>
      </c>
      <c r="C15" s="10">
        <v>443.4446666666667</v>
      </c>
      <c r="D15" s="10">
        <v>37.22266703169428</v>
      </c>
      <c r="E15" s="1">
        <v>75</v>
      </c>
      <c r="H15" s="10"/>
    </row>
    <row r="16" spans="1:8" ht="12.75">
      <c r="A16" s="11" t="s">
        <v>35</v>
      </c>
      <c r="B16" s="11" t="s">
        <v>28</v>
      </c>
      <c r="C16" s="10">
        <v>345.3846666666667</v>
      </c>
      <c r="D16" s="10">
        <v>47.04836217988387</v>
      </c>
      <c r="E16" s="1">
        <v>75</v>
      </c>
      <c r="H16" s="10"/>
    </row>
    <row r="17" spans="1:8" ht="12.75">
      <c r="A17" s="11" t="s">
        <v>22</v>
      </c>
      <c r="B17" s="11" t="s">
        <v>29</v>
      </c>
      <c r="C17" s="10">
        <v>1130.7013333333334</v>
      </c>
      <c r="D17" s="10">
        <v>240.0364442230348</v>
      </c>
      <c r="E17" s="1">
        <v>85</v>
      </c>
      <c r="H17" s="10"/>
    </row>
    <row r="18" spans="1:8" ht="12.75">
      <c r="A18" s="11" t="s">
        <v>23</v>
      </c>
      <c r="B18" s="11" t="s">
        <v>30</v>
      </c>
      <c r="C18" s="10">
        <v>822</v>
      </c>
      <c r="D18" s="10">
        <v>73.76518637509328</v>
      </c>
      <c r="E18" s="1">
        <v>85</v>
      </c>
      <c r="H18" s="10"/>
    </row>
    <row r="19" spans="1:8" ht="12.75">
      <c r="A19" s="11" t="s">
        <v>24</v>
      </c>
      <c r="B19" s="11" t="s">
        <v>19</v>
      </c>
      <c r="C19" s="10">
        <v>1535.4206666666666</v>
      </c>
      <c r="D19" s="10">
        <v>300.15434399813756</v>
      </c>
      <c r="E19" s="1">
        <v>95</v>
      </c>
      <c r="H19" s="10"/>
    </row>
    <row r="20" spans="1:5" ht="12.75">
      <c r="A20" s="11" t="s">
        <v>24</v>
      </c>
      <c r="B20" s="11" t="s">
        <v>25</v>
      </c>
      <c r="C20" s="10">
        <v>874.898</v>
      </c>
      <c r="D20" s="10">
        <v>228.21695743305344</v>
      </c>
      <c r="E20" s="1">
        <v>95</v>
      </c>
    </row>
    <row r="21" spans="1:5" ht="12.75">
      <c r="A21" s="11" t="s">
        <v>24</v>
      </c>
      <c r="B21" s="11" t="s">
        <v>26</v>
      </c>
      <c r="C21" s="10">
        <v>638.0873333333333</v>
      </c>
      <c r="D21" s="10">
        <v>68.3457853718525</v>
      </c>
      <c r="E21" s="1">
        <v>95</v>
      </c>
    </row>
    <row r="22" spans="1:5" ht="12.75">
      <c r="A22" s="11" t="s">
        <v>24</v>
      </c>
      <c r="B22" s="11" t="s">
        <v>27</v>
      </c>
      <c r="C22" s="10">
        <v>407.8453333333334</v>
      </c>
      <c r="D22" s="10">
        <v>53.586922427379854</v>
      </c>
      <c r="E22" s="1">
        <v>95</v>
      </c>
    </row>
    <row r="23" spans="1:5" ht="12.75">
      <c r="A23" s="11" t="s">
        <v>24</v>
      </c>
      <c r="B23" s="11" t="s">
        <v>28</v>
      </c>
      <c r="C23" s="10">
        <v>371.51399999999995</v>
      </c>
      <c r="D23" s="10">
        <v>50.17642044398411</v>
      </c>
      <c r="E23" s="1">
        <v>95</v>
      </c>
    </row>
    <row r="24" spans="1:5" ht="12.75">
      <c r="A24" s="11" t="s">
        <v>23</v>
      </c>
      <c r="B24" s="11" t="s">
        <v>31</v>
      </c>
      <c r="C24" s="10">
        <v>776</v>
      </c>
      <c r="D24" s="10">
        <v>155.0682929120803</v>
      </c>
      <c r="E24" s="1">
        <v>95</v>
      </c>
    </row>
    <row r="25" spans="1:8" ht="12.75">
      <c r="A25" s="1" t="s">
        <v>24</v>
      </c>
      <c r="B25" s="1" t="s">
        <v>30</v>
      </c>
      <c r="C25" s="10">
        <v>872.8993333333333</v>
      </c>
      <c r="D25" s="10">
        <v>86.5383156647692</v>
      </c>
      <c r="E25" s="1">
        <v>110</v>
      </c>
      <c r="H25" s="10"/>
    </row>
    <row r="26" spans="1:5" ht="12.75">
      <c r="A26" s="1" t="s">
        <v>24</v>
      </c>
      <c r="B26" s="1" t="s">
        <v>31</v>
      </c>
      <c r="C26" s="10">
        <v>819.1926666666666</v>
      </c>
      <c r="D26" s="10">
        <v>65.56524901268384</v>
      </c>
      <c r="E26" s="1">
        <v>110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bestFit="1" customWidth="1"/>
    <col min="2" max="2" width="24.140625" style="1" bestFit="1" customWidth="1"/>
    <col min="3" max="3" width="10.140625" style="1" bestFit="1" customWidth="1"/>
    <col min="4" max="4" width="9.00390625" style="1" bestFit="1" customWidth="1"/>
    <col min="5" max="11" width="9.28125" style="1" customWidth="1"/>
    <col min="12" max="18" width="9.140625" style="1" customWidth="1"/>
    <col min="19" max="19" width="15.00390625" style="1" customWidth="1"/>
    <col min="20" max="16384" width="9.140625" style="1" customWidth="1"/>
  </cols>
  <sheetData>
    <row r="1" spans="1:11" ht="12.75">
      <c r="A1" s="2" t="s">
        <v>0</v>
      </c>
      <c r="B1" s="2" t="s">
        <v>36</v>
      </c>
      <c r="C1" s="6" t="s">
        <v>2</v>
      </c>
      <c r="D1" s="6" t="s">
        <v>3</v>
      </c>
      <c r="E1" s="14" t="s">
        <v>18</v>
      </c>
      <c r="F1" s="14"/>
      <c r="G1" s="14"/>
      <c r="H1" s="14"/>
      <c r="I1" s="14"/>
      <c r="J1" s="14"/>
      <c r="K1" s="14"/>
    </row>
    <row r="2" spans="1:5" ht="12.75">
      <c r="A2" s="1" t="s">
        <v>19</v>
      </c>
      <c r="B2" s="1" t="s">
        <v>19</v>
      </c>
      <c r="C2" s="10">
        <v>1373.36333333333</v>
      </c>
      <c r="D2" s="10">
        <v>170.220402028271</v>
      </c>
      <c r="E2" s="1">
        <v>0.017241379310344827</v>
      </c>
    </row>
    <row r="3" spans="2:5" ht="12.75">
      <c r="B3" s="1" t="s">
        <v>19</v>
      </c>
      <c r="C3" s="10">
        <v>1286.14133333333</v>
      </c>
      <c r="D3" s="10">
        <v>106.76296246938031</v>
      </c>
      <c r="E3" s="1">
        <v>0.013333333333333334</v>
      </c>
    </row>
    <row r="4" spans="2:5" ht="12.75">
      <c r="B4" s="1" t="s">
        <v>19</v>
      </c>
      <c r="C4" s="10">
        <v>1346.21066666667</v>
      </c>
      <c r="D4" s="10">
        <v>309.9229041337004</v>
      </c>
      <c r="E4" s="1">
        <v>0.013333333333333334</v>
      </c>
    </row>
    <row r="5" spans="2:5" ht="12.75">
      <c r="B5" s="1" t="s">
        <v>19</v>
      </c>
      <c r="C5" s="10">
        <v>1535.4206666666666</v>
      </c>
      <c r="D5" s="10">
        <v>300.15434399813756</v>
      </c>
      <c r="E5" s="1">
        <v>0.011764705882352941</v>
      </c>
    </row>
    <row r="6" spans="1:5" ht="12.75">
      <c r="A6" s="1" t="s">
        <v>21</v>
      </c>
      <c r="B6" s="1" t="s">
        <v>30</v>
      </c>
      <c r="C6" s="10">
        <v>822</v>
      </c>
      <c r="D6" s="10">
        <v>73.76518637509328</v>
      </c>
      <c r="E6" s="1">
        <v>0.011764705882352941</v>
      </c>
    </row>
    <row r="7" spans="2:5" ht="12.75">
      <c r="B7" s="1" t="s">
        <v>30</v>
      </c>
      <c r="C7" s="10">
        <v>872.8993333333333</v>
      </c>
      <c r="D7" s="10">
        <v>86.5383156647692</v>
      </c>
      <c r="E7" s="1">
        <v>0.00909090909090909</v>
      </c>
    </row>
    <row r="8" spans="2:5" ht="12.75">
      <c r="B8" s="1" t="s">
        <v>31</v>
      </c>
      <c r="C8" s="10">
        <v>776</v>
      </c>
      <c r="D8" s="10">
        <v>155.0682929120803</v>
      </c>
      <c r="E8" s="1">
        <v>0.011764705882352941</v>
      </c>
    </row>
    <row r="9" spans="2:5" ht="12.75">
      <c r="B9" s="1" t="s">
        <v>31</v>
      </c>
      <c r="C9" s="10">
        <v>819.1926666666666</v>
      </c>
      <c r="D9" s="10">
        <v>65.56524901268384</v>
      </c>
      <c r="E9" s="1">
        <v>0.00909090909090909</v>
      </c>
    </row>
    <row r="10" spans="1:5" ht="12.75">
      <c r="A10" s="1" t="s">
        <v>10</v>
      </c>
      <c r="B10" s="1" t="s">
        <v>25</v>
      </c>
      <c r="C10" s="10">
        <v>613</v>
      </c>
      <c r="D10" s="10">
        <v>96.39593512967116</v>
      </c>
      <c r="E10" s="1">
        <v>0.017241379310344827</v>
      </c>
    </row>
    <row r="11" spans="2:5" ht="12.75">
      <c r="B11" s="1" t="s">
        <v>25</v>
      </c>
      <c r="C11" s="10">
        <v>752.67</v>
      </c>
      <c r="D11" s="10">
        <v>159.3282532115021</v>
      </c>
      <c r="E11" s="1">
        <v>0.013333333333333334</v>
      </c>
    </row>
    <row r="12" spans="2:5" ht="12.75">
      <c r="B12" s="1" t="s">
        <v>25</v>
      </c>
      <c r="C12" s="10">
        <v>745.0286666666665</v>
      </c>
      <c r="D12" s="10">
        <v>97.48270285152383</v>
      </c>
      <c r="E12" s="1">
        <v>0.013333333333333334</v>
      </c>
    </row>
    <row r="13" spans="2:5" ht="12.75">
      <c r="B13" s="1" t="s">
        <v>25</v>
      </c>
      <c r="C13" s="10">
        <v>874.898</v>
      </c>
      <c r="D13" s="10">
        <v>228.21695743305344</v>
      </c>
      <c r="E13" s="1">
        <v>0.011764705882352941</v>
      </c>
    </row>
    <row r="14" spans="2:5" ht="12.75">
      <c r="B14" s="1" t="s">
        <v>26</v>
      </c>
      <c r="C14" s="10">
        <v>399</v>
      </c>
      <c r="D14" s="10">
        <v>41.896399129280525</v>
      </c>
      <c r="E14" s="1">
        <v>0.017241379310344827</v>
      </c>
    </row>
    <row r="15" spans="2:5" ht="12.75">
      <c r="B15" s="1" t="s">
        <v>26</v>
      </c>
      <c r="C15" s="10">
        <v>587.242</v>
      </c>
      <c r="D15" s="10">
        <v>69.22374398592338</v>
      </c>
      <c r="E15" s="1">
        <v>0.013333333333333334</v>
      </c>
    </row>
    <row r="16" spans="2:5" ht="12.75">
      <c r="B16" s="1" t="s">
        <v>26</v>
      </c>
      <c r="C16" s="10">
        <v>530.2926666666667</v>
      </c>
      <c r="D16" s="10">
        <v>61.429780175261385</v>
      </c>
      <c r="E16" s="1">
        <v>0.013333333333333334</v>
      </c>
    </row>
    <row r="17" spans="2:5" ht="12.75">
      <c r="B17" s="1" t="s">
        <v>26</v>
      </c>
      <c r="C17" s="10">
        <v>638.0873333333333</v>
      </c>
      <c r="D17" s="10">
        <v>68.3457853718525</v>
      </c>
      <c r="E17" s="1">
        <v>0.011764705882352941</v>
      </c>
    </row>
    <row r="18" spans="1:5" ht="12.75">
      <c r="A18" s="1" t="s">
        <v>11</v>
      </c>
      <c r="B18" s="1" t="s">
        <v>16</v>
      </c>
      <c r="C18" s="10">
        <v>356.5693333333333</v>
      </c>
      <c r="D18" s="10">
        <v>37.239038745202585</v>
      </c>
      <c r="E18" s="1">
        <v>0.017241379310344827</v>
      </c>
    </row>
    <row r="19" spans="2:5" ht="12.75">
      <c r="B19" s="1" t="s">
        <v>16</v>
      </c>
      <c r="C19" s="10">
        <v>347.7066666666667</v>
      </c>
      <c r="D19" s="10">
        <v>41.639283420941645</v>
      </c>
      <c r="E19" s="1">
        <v>0.013333333333333334</v>
      </c>
    </row>
    <row r="20" spans="2:14" ht="12.75">
      <c r="B20" s="1" t="s">
        <v>16</v>
      </c>
      <c r="C20" s="10">
        <v>443.4446666666667</v>
      </c>
      <c r="D20" s="10">
        <v>37.22266703169428</v>
      </c>
      <c r="E20" s="1">
        <v>0.013333333333333334</v>
      </c>
      <c r="L20" s="11"/>
      <c r="M20" s="10"/>
      <c r="N20" s="10"/>
    </row>
    <row r="21" spans="2:14" ht="12.75">
      <c r="B21" s="1" t="s">
        <v>16</v>
      </c>
      <c r="C21" s="10">
        <v>408</v>
      </c>
      <c r="D21" s="10">
        <v>53.586922427379854</v>
      </c>
      <c r="E21" s="1">
        <v>0.011764705882352941</v>
      </c>
      <c r="L21" s="11"/>
      <c r="M21" s="10"/>
      <c r="N21" s="10"/>
    </row>
    <row r="22" spans="2:19" ht="12.75">
      <c r="B22" s="1" t="s">
        <v>28</v>
      </c>
      <c r="C22" s="10">
        <v>319</v>
      </c>
      <c r="D22" s="10">
        <v>37.41779100654594</v>
      </c>
      <c r="E22" s="1">
        <v>0.017241379310344827</v>
      </c>
      <c r="L22" s="11"/>
      <c r="M22" s="10"/>
      <c r="N22" s="10"/>
      <c r="S22" s="15"/>
    </row>
    <row r="23" spans="2:14" ht="12.75">
      <c r="B23" s="1" t="s">
        <v>28</v>
      </c>
      <c r="C23" s="10">
        <v>374.10200000000003</v>
      </c>
      <c r="D23" s="10">
        <v>52.21124895214444</v>
      </c>
      <c r="E23" s="1">
        <v>0.013333333333333334</v>
      </c>
      <c r="L23" s="11"/>
      <c r="M23" s="10"/>
      <c r="N23" s="10"/>
    </row>
    <row r="24" spans="2:14" ht="12.75">
      <c r="B24" s="1" t="s">
        <v>28</v>
      </c>
      <c r="C24" s="10">
        <v>345.3846666666667</v>
      </c>
      <c r="D24" s="10">
        <v>47.04836217988387</v>
      </c>
      <c r="E24" s="1">
        <v>0.013333333333333334</v>
      </c>
      <c r="L24" s="11"/>
      <c r="M24" s="10"/>
      <c r="N24" s="10"/>
    </row>
    <row r="25" spans="2:14" ht="12.75">
      <c r="B25" s="1" t="s">
        <v>28</v>
      </c>
      <c r="C25" s="10">
        <v>371.51399999999995</v>
      </c>
      <c r="D25" s="10">
        <v>50.17642044398411</v>
      </c>
      <c r="E25" s="1">
        <v>0.011764705882352941</v>
      </c>
      <c r="L25" s="11"/>
      <c r="M25" s="10"/>
      <c r="N25" s="10"/>
    </row>
    <row r="26" spans="12:14" ht="12.75">
      <c r="L26" s="11"/>
      <c r="M26" s="10"/>
      <c r="N26" s="10"/>
    </row>
    <row r="27" spans="12:14" ht="12.75">
      <c r="L27" s="11"/>
      <c r="M27" s="10"/>
      <c r="N27" s="10"/>
    </row>
    <row r="28" spans="12:14" ht="12.75">
      <c r="L28" s="11"/>
      <c r="M28" s="10"/>
      <c r="N28" s="10"/>
    </row>
    <row r="29" spans="12:14" ht="12.75">
      <c r="L29" s="11"/>
      <c r="M29" s="10"/>
      <c r="N29" s="10"/>
    </row>
    <row r="30" spans="12:14" ht="12.75">
      <c r="L30" s="11"/>
      <c r="M30" s="10"/>
      <c r="N30" s="10"/>
    </row>
    <row r="31" spans="12:14" ht="12.75">
      <c r="L31" s="11"/>
      <c r="M31" s="10"/>
      <c r="N31" s="10"/>
    </row>
    <row r="32" spans="12:14" ht="12.75">
      <c r="L32" s="11"/>
      <c r="M32" s="10"/>
      <c r="N32" s="1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 beleive in</dc:creator>
  <cp:keywords/>
  <dc:description/>
  <cp:lastModifiedBy>We beleive in</cp:lastModifiedBy>
  <dcterms:created xsi:type="dcterms:W3CDTF">2016-09-10T11:47:00Z</dcterms:created>
  <dcterms:modified xsi:type="dcterms:W3CDTF">2018-11-11T07:56:50Z</dcterms:modified>
  <cp:category/>
  <cp:version/>
  <cp:contentType/>
  <cp:contentStatus/>
</cp:coreProperties>
</file>